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AAP-URI\Plan anual 2025\"/>
    </mc:Choice>
  </mc:AlternateContent>
  <xr:revisionPtr revIDLastSave="0" documentId="13_ncr:1_{4F89716B-A6FB-4851-8954-125A8B57A6C9}" xr6:coauthVersionLast="47" xr6:coauthVersionMax="47" xr10:uidLastSave="{00000000-0000-0000-0000-000000000000}"/>
  <bookViews>
    <workbookView xWindow="10980" yWindow="15" windowWidth="18165" windowHeight="15375" xr2:uid="{00000000-000D-0000-FFFF-FFFF00000000}"/>
  </bookViews>
  <sheets>
    <sheet name="She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4" i="1"/>
  <c r="D68" i="1"/>
  <c r="D872" i="1" l="1"/>
  <c r="D873" i="1" s="1"/>
  <c r="D861" i="1"/>
  <c r="D859" i="1"/>
  <c r="D857" i="1"/>
  <c r="D855" i="1"/>
  <c r="D853" i="1"/>
  <c r="D851" i="1"/>
  <c r="D848" i="1"/>
  <c r="D849" i="1" s="1"/>
  <c r="D846" i="1"/>
  <c r="D847" i="1" s="1"/>
  <c r="D845" i="1"/>
  <c r="D843" i="1"/>
  <c r="D841" i="1"/>
  <c r="D839" i="1"/>
  <c r="D837" i="1"/>
  <c r="D863" i="1"/>
  <c r="D865" i="1"/>
  <c r="D835" i="1"/>
  <c r="D829" i="1"/>
  <c r="D825" i="1"/>
  <c r="D823" i="1"/>
  <c r="D811" i="1"/>
  <c r="D791" i="1"/>
  <c r="D755" i="1"/>
  <c r="D751" i="1"/>
  <c r="D747" i="1"/>
  <c r="D735" i="1"/>
  <c r="D733" i="1"/>
  <c r="D731" i="1"/>
  <c r="D729" i="1"/>
  <c r="D721" i="1"/>
  <c r="D719" i="1"/>
  <c r="D717" i="1"/>
  <c r="D701" i="1"/>
  <c r="D685" i="1"/>
  <c r="D683" i="1"/>
  <c r="D669" i="1"/>
  <c r="D661" i="1"/>
  <c r="D647" i="1"/>
  <c r="D645" i="1"/>
  <c r="D643" i="1"/>
  <c r="D635" i="1"/>
  <c r="D627" i="1"/>
  <c r="D619" i="1"/>
  <c r="D617" i="1"/>
  <c r="D615" i="1"/>
  <c r="D601" i="1"/>
  <c r="D599" i="1"/>
  <c r="D597" i="1"/>
  <c r="D595" i="1"/>
  <c r="D591" i="1"/>
  <c r="D585" i="1"/>
  <c r="D531" i="1" l="1"/>
  <c r="D529" i="1"/>
  <c r="D511" i="1"/>
  <c r="D523" i="1"/>
  <c r="D513" i="1"/>
  <c r="E509" i="1"/>
  <c r="D501" i="1"/>
  <c r="D495" i="1"/>
  <c r="D489" i="1"/>
  <c r="D491" i="1"/>
  <c r="D493" i="1"/>
  <c r="D487" i="1"/>
  <c r="D485" i="1"/>
  <c r="D471" i="1"/>
  <c r="D459" i="1"/>
  <c r="D457" i="1"/>
  <c r="D455" i="1"/>
  <c r="D445" i="1"/>
  <c r="D439" i="1"/>
  <c r="D431" i="1"/>
  <c r="D427" i="1"/>
  <c r="D425" i="1"/>
  <c r="D421" i="1"/>
  <c r="D419" i="1"/>
  <c r="D417" i="1"/>
  <c r="D415" i="1"/>
  <c r="D409" i="1"/>
  <c r="D401" i="1"/>
  <c r="D399" i="1"/>
  <c r="D397" i="1"/>
  <c r="D383" i="1"/>
  <c r="D379" i="1"/>
  <c r="D367" i="1"/>
  <c r="D365" i="1"/>
  <c r="D361" i="1"/>
  <c r="D353" i="1"/>
  <c r="D347" i="1"/>
  <c r="D325" i="1"/>
  <c r="D314" i="1"/>
  <c r="D310" i="1"/>
  <c r="D302" i="1"/>
  <c r="D300" i="1"/>
  <c r="D290" i="1"/>
  <c r="D286" i="1"/>
  <c r="D280" i="1"/>
  <c r="D278" i="1"/>
  <c r="D270" i="1"/>
  <c r="D258" i="1"/>
  <c r="D260" i="1"/>
  <c r="D246" i="1"/>
  <c r="D236" i="1"/>
  <c r="D212" i="1"/>
  <c r="D186" i="1"/>
  <c r="D188" i="1"/>
  <c r="D184" i="1"/>
  <c r="D182" i="1"/>
  <c r="D162" i="1"/>
  <c r="D94" i="1"/>
  <c r="D62" i="1"/>
  <c r="H18" i="2"/>
  <c r="D727" i="1"/>
  <c r="D725" i="1"/>
  <c r="D691" i="1"/>
  <c r="D545" i="1"/>
  <c r="D517" i="1"/>
  <c r="D507" i="1"/>
  <c r="D505" i="1"/>
  <c r="D503" i="1"/>
  <c r="D499" i="1"/>
  <c r="D483" i="1"/>
  <c r="D473" i="1"/>
  <c r="D805" i="1"/>
  <c r="D613" i="1"/>
  <c r="D304" i="1"/>
  <c r="D296" i="1"/>
  <c r="D870" i="1"/>
  <c r="G18" i="2"/>
  <c r="D821" i="1"/>
  <c r="D745" i="1"/>
  <c r="D593" i="1"/>
  <c r="D549" i="1"/>
  <c r="D547" i="1"/>
  <c r="D481" i="1"/>
  <c r="D80" i="1"/>
  <c r="D154" i="1"/>
  <c r="D749" i="1"/>
  <c r="D833" i="1"/>
  <c r="D866" i="1" s="1"/>
  <c r="D827" i="1"/>
  <c r="D819" i="1"/>
  <c r="D817" i="1"/>
  <c r="D815" i="1"/>
  <c r="D813" i="1"/>
  <c r="D807" i="1"/>
  <c r="D801" i="1"/>
  <c r="D802" i="1" s="1"/>
  <c r="D797" i="1"/>
  <c r="D795" i="1"/>
  <c r="D789" i="1"/>
  <c r="D792" i="1" s="1"/>
  <c r="D785" i="1"/>
  <c r="D786" i="1" s="1"/>
  <c r="D781" i="1"/>
  <c r="D782" i="1" s="1"/>
  <c r="D773" i="1"/>
  <c r="D777" i="1"/>
  <c r="D775" i="1"/>
  <c r="D737" i="1"/>
  <c r="D761" i="1"/>
  <c r="D769" i="1"/>
  <c r="D770" i="1" s="1"/>
  <c r="D765" i="1"/>
  <c r="D763" i="1"/>
  <c r="D759" i="1"/>
  <c r="D757" i="1"/>
  <c r="D753" i="1"/>
  <c r="D743" i="1"/>
  <c r="D741" i="1"/>
  <c r="D739" i="1"/>
  <c r="D723" i="1"/>
  <c r="D715" i="1"/>
  <c r="D711" i="1"/>
  <c r="D709" i="1"/>
  <c r="D707" i="1"/>
  <c r="D705" i="1"/>
  <c r="D703" i="1"/>
  <c r="D699" i="1"/>
  <c r="D697" i="1"/>
  <c r="D695" i="1"/>
  <c r="D693" i="1"/>
  <c r="D687" i="1"/>
  <c r="D681" i="1"/>
  <c r="D679" i="1"/>
  <c r="D677" i="1"/>
  <c r="D675" i="1"/>
  <c r="D673" i="1"/>
  <c r="D665" i="1"/>
  <c r="D663" i="1"/>
  <c r="D657" i="1"/>
  <c r="D655" i="1"/>
  <c r="D651" i="1"/>
  <c r="D649" i="1"/>
  <c r="D641" i="1"/>
  <c r="D639" i="1"/>
  <c r="D637" i="1"/>
  <c r="D629" i="1"/>
  <c r="D623" i="1"/>
  <c r="D621" i="1"/>
  <c r="D609" i="1"/>
  <c r="D607" i="1"/>
  <c r="D603" i="1"/>
  <c r="D589" i="1"/>
  <c r="D587" i="1"/>
  <c r="D579" i="1"/>
  <c r="D582" i="1" s="1"/>
  <c r="D575" i="1"/>
  <c r="D576" i="1" s="1"/>
  <c r="D571" i="1"/>
  <c r="D572" i="1" s="1"/>
  <c r="D567" i="1"/>
  <c r="D568" i="1" s="1"/>
  <c r="D563" i="1"/>
  <c r="D561" i="1"/>
  <c r="D559" i="1"/>
  <c r="D557" i="1"/>
  <c r="D555" i="1"/>
  <c r="D553" i="1"/>
  <c r="D541" i="1"/>
  <c r="D539" i="1"/>
  <c r="D497" i="1"/>
  <c r="D533" i="1"/>
  <c r="D527" i="1"/>
  <c r="D525" i="1"/>
  <c r="D521" i="1"/>
  <c r="D519" i="1"/>
  <c r="D479" i="1"/>
  <c r="D477" i="1"/>
  <c r="D475" i="1"/>
  <c r="D469" i="1"/>
  <c r="D407" i="1"/>
  <c r="D403" i="1"/>
  <c r="D411" i="1"/>
  <c r="D447" i="1"/>
  <c r="D437" i="1"/>
  <c r="D433" i="1"/>
  <c r="D413" i="1"/>
  <c r="D386" i="1"/>
  <c r="D371" i="1"/>
  <c r="D351" i="1"/>
  <c r="D343" i="1"/>
  <c r="D341" i="1"/>
  <c r="D339" i="1"/>
  <c r="D337" i="1"/>
  <c r="D335" i="1"/>
  <c r="D333" i="1"/>
  <c r="D331" i="1"/>
  <c r="D329" i="1"/>
  <c r="D327" i="1"/>
  <c r="D323" i="1"/>
  <c r="D308" i="1"/>
  <c r="D306" i="1"/>
  <c r="D292" i="1"/>
  <c r="D282" i="1"/>
  <c r="D276" i="1"/>
  <c r="D274" i="1"/>
  <c r="D268" i="1"/>
  <c r="D266" i="1"/>
  <c r="D264" i="1"/>
  <c r="D262" i="1"/>
  <c r="D254" i="1"/>
  <c r="D252" i="1"/>
  <c r="D250" i="1"/>
  <c r="D248" i="1"/>
  <c r="D244" i="1"/>
  <c r="D242" i="1"/>
  <c r="D240" i="1"/>
  <c r="D238" i="1"/>
  <c r="D234" i="1"/>
  <c r="D232" i="1"/>
  <c r="D230" i="1"/>
  <c r="D228" i="1"/>
  <c r="D226" i="1"/>
  <c r="D224" i="1"/>
  <c r="D222" i="1"/>
  <c r="D220" i="1"/>
  <c r="D216" i="1"/>
  <c r="D214" i="1"/>
  <c r="D208" i="1"/>
  <c r="D206" i="1"/>
  <c r="D204" i="1"/>
  <c r="D202" i="1"/>
  <c r="D200" i="1"/>
  <c r="D196" i="1"/>
  <c r="D194" i="1"/>
  <c r="D190" i="1"/>
  <c r="D176" i="1"/>
  <c r="D174" i="1"/>
  <c r="D172" i="1"/>
  <c r="D168" i="1"/>
  <c r="D166" i="1"/>
  <c r="D164" i="1"/>
  <c r="D160" i="1"/>
  <c r="D158" i="1"/>
  <c r="D156" i="1"/>
  <c r="D830" i="1" l="1"/>
  <c r="D534" i="1"/>
  <c r="D766" i="1"/>
  <c r="D564" i="1"/>
  <c r="D466" i="1"/>
  <c r="D808" i="1"/>
  <c r="D542" i="1"/>
  <c r="D798" i="1"/>
  <c r="D778" i="1"/>
  <c r="D150" i="1"/>
  <c r="D148" i="1"/>
  <c r="D146" i="1"/>
  <c r="D144" i="1"/>
  <c r="D142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8" i="1"/>
  <c r="D106" i="1"/>
  <c r="D104" i="1"/>
  <c r="D102" i="1"/>
  <c r="D100" i="1"/>
  <c r="D98" i="1"/>
  <c r="D96" i="1"/>
  <c r="D88" i="1"/>
  <c r="D86" i="1"/>
  <c r="D82" i="1"/>
  <c r="D83" i="1" s="1"/>
  <c r="D72" i="1"/>
  <c r="D70" i="1"/>
  <c r="D66" i="1"/>
  <c r="D64" i="1"/>
  <c r="D58" i="1"/>
  <c r="D56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0" i="1"/>
  <c r="D18" i="1"/>
  <c r="D10" i="1"/>
  <c r="D8" i="1"/>
  <c r="D297" i="1" l="1"/>
  <c r="D53" i="1"/>
  <c r="D13" i="1"/>
  <c r="D89" i="1"/>
  <c r="D59" i="1"/>
  <c r="E874" i="1" l="1"/>
</calcChain>
</file>

<file path=xl/sharedStrings.xml><?xml version="1.0" encoding="utf-8"?>
<sst xmlns="http://schemas.openxmlformats.org/spreadsheetml/2006/main" count="4177" uniqueCount="1142">
  <si>
    <t xml:space="preserve">SANATORIUL BALNEAR SI DE RECUPERARE MANGALIA
Strada Mircea cel Batrân 2, Mangalia 905500
CUI : 4515565
Email :office@balnear.net
Telefon:  0241 751 337
</t>
  </si>
  <si>
    <t>Obiectul
 Achiziție</t>
  </si>
  <si>
    <t>Articol
bugetar</t>
  </si>
  <si>
    <t>Valoare estimată LEI
fără TVA</t>
  </si>
  <si>
    <t>Sursă
finanțare</t>
  </si>
  <si>
    <t>Procedura de atribuire</t>
  </si>
  <si>
    <t>Data începere
procedură</t>
  </si>
  <si>
    <t>Data finalizare
procedură</t>
  </si>
  <si>
    <t xml:space="preserve">Persoană
responsabilă
</t>
  </si>
  <si>
    <t>Articol bugetar</t>
  </si>
  <si>
    <t>22800000-8 - REGISTRE, REGISTRE CONTABILE, CLASOARE, FORMULARE ŞI ALTE ARTICOLE IMPRIMATE DE PAPETĂRIE DIN HÂRTIE SAU DIN CARTON</t>
  </si>
  <si>
    <t>20.01.01</t>
  </si>
  <si>
    <t>VENITURI PROPRII</t>
  </si>
  <si>
    <t>ACHIZITIA DIRECTA ONLINE</t>
  </si>
  <si>
    <t>VRINCEANU - CRISTINA ELENA</t>
  </si>
  <si>
    <t>ACHIZITII - ACHIZITII</t>
  </si>
  <si>
    <t>ACHIZITIA DIRECTA OFFLINE</t>
  </si>
  <si>
    <t>ACHIZITIE DIRECTA</t>
  </si>
  <si>
    <t>TOTAL</t>
  </si>
  <si>
    <t>22800000-8</t>
  </si>
  <si>
    <t>30191000-4 - ECHIPAMENT DE BIROU, CU EXCEPŢIA MOBILIERULUI</t>
  </si>
  <si>
    <t>30191000-4</t>
  </si>
  <si>
    <t>18424000-7 - MĂNUŞI</t>
  </si>
  <si>
    <t>20.01.02</t>
  </si>
  <si>
    <t>MANUSI MENAJ</t>
  </si>
  <si>
    <t>18424000-7</t>
  </si>
  <si>
    <t>SET 3 SACULETI SPALARE RUFE</t>
  </si>
  <si>
    <t>18930000-7 - SACI ŞI SĂCULEŢE</t>
  </si>
  <si>
    <t>18930000-7</t>
  </si>
  <si>
    <t>19640000-4 - SACI ŞI PUNGI DIN POLIETILENĂ PENTRU DEŞEURI</t>
  </si>
  <si>
    <t>19640000-4</t>
  </si>
  <si>
    <t>30199760-5 - ETICHETE</t>
  </si>
  <si>
    <t>30199760-5</t>
  </si>
  <si>
    <t>33700000-7 - PRODUSE DE ÎNGRIJIRE PERSONALĂ</t>
  </si>
  <si>
    <t>33700000-7</t>
  </si>
  <si>
    <t>33711900-6 - SĂPUN</t>
  </si>
  <si>
    <t>33711900-6</t>
  </si>
  <si>
    <t>33760000-5 - HÂRTIE IGIENICĂ, BATISTE, ŞERVETE DIN HÂRTIE PENTRU MÂINI ŞI ŞERVETE DE MASĂ</t>
  </si>
  <si>
    <t>33760000-5</t>
  </si>
  <si>
    <t>BANDEROLA DEZINFECTANT 1000BUC/SET</t>
  </si>
  <si>
    <t>33790000-4 - STICLĂRIE PENTRU LABORATOR, PENTRU ARTICOLE DE IGIENĂ SAU PENTRU INDUSTRIA FARMACEUTICĂ</t>
  </si>
  <si>
    <t>33790000-4</t>
  </si>
  <si>
    <t>COS WC CU CAPAC BATANT 15L</t>
  </si>
  <si>
    <t>34928480-6 - CONTAINERE ŞI PUBELE DE DEŞEURI</t>
  </si>
  <si>
    <t>34928480-6</t>
  </si>
  <si>
    <t>PAHARE UF PLASTIC 200 ML 100 BUC/ SET</t>
  </si>
  <si>
    <t>39222000-4 - ARTICOLE DE CATERING</t>
  </si>
  <si>
    <t>39222000-4</t>
  </si>
  <si>
    <t>39224000-8 - MĂTURI, PERII ŞI ALTE ARTICOLE DE DIVERSE TIPURI</t>
  </si>
  <si>
    <t>39224000-8</t>
  </si>
  <si>
    <t xml:space="preserve">DISPENSER HARTIE IGIENICA EXPERTO </t>
  </si>
  <si>
    <t>39514400-2 - DISTRIBUITOARE AUTOMATE DE ŞERVEŢELE</t>
  </si>
  <si>
    <t>39514400-2</t>
  </si>
  <si>
    <t>SET 4 SACI WD2/WD3 MATERIAL TEXTIL</t>
  </si>
  <si>
    <t>39713431-3 - ACCESORII PENTRU ASPIRATOARE</t>
  </si>
  <si>
    <t>39713431-3</t>
  </si>
  <si>
    <t>ODORIZANT BAZIN WC SANO BON BLUE 150G</t>
  </si>
  <si>
    <t>39811100-1 - ODORIZANTE DE INTERIOR</t>
  </si>
  <si>
    <t>39811100-1</t>
  </si>
  <si>
    <t>ODORIZANT PONS 200ML</t>
  </si>
  <si>
    <t>39811300-3 - DEZODORIZANTE</t>
  </si>
  <si>
    <t>39811300-3</t>
  </si>
  <si>
    <t>39831200-8 - DETERGENŢI</t>
  </si>
  <si>
    <t>39831200-8</t>
  </si>
  <si>
    <t>39831240-0 - PRODUSE DE CURĂŢENIE</t>
  </si>
  <si>
    <t>39831240-0</t>
  </si>
  <si>
    <t>DOZATOR SAPUN 500ML</t>
  </si>
  <si>
    <t>39831700-3 - DISTRIBUITOARE AUTOMATE DE SĂPUN</t>
  </si>
  <si>
    <t>39831700-3</t>
  </si>
  <si>
    <t>CONTRACT SECTORIAL</t>
  </si>
  <si>
    <t>09123000-7</t>
  </si>
  <si>
    <t>65111000-4 - DISTRIBUŢIE DE APĂ POTABILĂ</t>
  </si>
  <si>
    <t>20.01.04</t>
  </si>
  <si>
    <t>CHELU - ALEXANDRA</t>
  </si>
  <si>
    <t>65111000-4</t>
  </si>
  <si>
    <t>90511000-2 - SERVICII DE COLECTARE A DEŞEURILOR MENAJERE</t>
  </si>
  <si>
    <t>90511000-2</t>
  </si>
  <si>
    <t>30237000-9 - PIESE ŞI ACCESORII PENTRU COMPUTERE</t>
  </si>
  <si>
    <t>20.01.06</t>
  </si>
  <si>
    <t>30237000-9</t>
  </si>
  <si>
    <t>AUTOMAT DE APRINDERE - CU MONTAJ</t>
  </si>
  <si>
    <t>31121200-2 - GRUPURI ELECTROGENE CU MOTOR CU APRINDERE PRIN SCÂNTEIE</t>
  </si>
  <si>
    <t>31121200-2</t>
  </si>
  <si>
    <t>34300000-0 - PIESE ŞI ACCESORII PENTRU VEHICULE ŞI PENTRU MOTOARE DE VEHICULE</t>
  </si>
  <si>
    <t>34300000-0</t>
  </si>
  <si>
    <t>34913000-0 - DIVERSE PIESE DE SCHIMB</t>
  </si>
  <si>
    <t>34913000-0</t>
  </si>
  <si>
    <t>SERVICII DE TRANSPORT</t>
  </si>
  <si>
    <t>60000000-8 - SERVICII DE TRANSPORT (CU EXCEPŢIA TRANSPORTULUI DE DEŞEURI)</t>
  </si>
  <si>
    <t>20.01.07</t>
  </si>
  <si>
    <t>60000000-8</t>
  </si>
  <si>
    <t>TRANSPORT STANDARD</t>
  </si>
  <si>
    <t>63521000-7 - SERVICII DE AGENŢII DE TRANSPORT DE MĂRFURI</t>
  </si>
  <si>
    <t>63521000-7</t>
  </si>
  <si>
    <t>SERVICII CURIERAT</t>
  </si>
  <si>
    <t>64100000-7 - SERVICII POŞTALE ŞI DE CURIERAT</t>
  </si>
  <si>
    <t>20.01.08</t>
  </si>
  <si>
    <t>64100000-7</t>
  </si>
  <si>
    <t>64210000-1 - SERVICII DE TELEFONIE ŞI DE TRANSMISIE DE DATE</t>
  </si>
  <si>
    <t>64210000-1</t>
  </si>
  <si>
    <t>20.01.09</t>
  </si>
  <si>
    <t>GPL PROPAN 70L</t>
  </si>
  <si>
    <t>09122100-1 - PROPAN</t>
  </si>
  <si>
    <t>09122100-1</t>
  </si>
  <si>
    <t>09211000-1 - ULEIURI LUBRIFIANTE ŞI AGENŢI LUBRIFIANŢI</t>
  </si>
  <si>
    <t>09211000-1</t>
  </si>
  <si>
    <t xml:space="preserve">SARE PASTILE 25KG </t>
  </si>
  <si>
    <t>14400000-5 - SARE ŞI CLORURĂ DE SODIU PUR</t>
  </si>
  <si>
    <t>14400000-5</t>
  </si>
  <si>
    <t xml:space="preserve">PELERINA IMPERMEABILA LUNGA </t>
  </si>
  <si>
    <t>18130000-9 - ÎMBRĂCĂMINTE SPECIALĂ DE LUCRU</t>
  </si>
  <si>
    <t>18130000-9</t>
  </si>
  <si>
    <t>18140000-2 - ACCESORII PENTRU ÎMBRĂCĂMINTE DE LUCRU</t>
  </si>
  <si>
    <t>18140000-2</t>
  </si>
  <si>
    <t>18141000-9 - MĂNUŞI DE LUCRU</t>
  </si>
  <si>
    <t>18141000-9</t>
  </si>
  <si>
    <t>18143000-3 - ECHIPAMENTE DE PROTECŢIE</t>
  </si>
  <si>
    <t>18143000-3</t>
  </si>
  <si>
    <t>19200000-8 - MATERIALE TEXTILE ŞI ARTICOLE CONEXE</t>
  </si>
  <si>
    <t>19200000-8</t>
  </si>
  <si>
    <t>OXIGEN TEHNIC 10MC</t>
  </si>
  <si>
    <t>24111900-4 - OXIGEN</t>
  </si>
  <si>
    <t>24111900-4</t>
  </si>
  <si>
    <t>VOPSEA OUA</t>
  </si>
  <si>
    <t>24200000-6 - COLORANŢI ŞI PIGMENŢI</t>
  </si>
  <si>
    <t>24200000-6</t>
  </si>
  <si>
    <t xml:space="preserve">SODA CAUSTICA </t>
  </si>
  <si>
    <t>24311521-5 - SODĂ CAUSTICĂ</t>
  </si>
  <si>
    <t>24311521-5</t>
  </si>
  <si>
    <t>APA DISTILATA 1L</t>
  </si>
  <si>
    <t>24316000-2 - APĂ DISTILATĂ</t>
  </si>
  <si>
    <t>24316000-2</t>
  </si>
  <si>
    <t>24452000-7 - INSECTICIDE</t>
  </si>
  <si>
    <t>24452000-7</t>
  </si>
  <si>
    <t>ADEZIV ACRILIC MEKOL 12KG</t>
  </si>
  <si>
    <t>24911200-5 - ADEZIVI</t>
  </si>
  <si>
    <t>24911200-5</t>
  </si>
  <si>
    <t>30125000-1 - PIESE ŞI ACCESORII PENTRU FOTOCOPIATOARE</t>
  </si>
  <si>
    <t>30125000-1</t>
  </si>
  <si>
    <t>30125100-2 - CARTUŞE DE TONER</t>
  </si>
  <si>
    <t>REZEANU - MIHAELA</t>
  </si>
  <si>
    <t>30125100-2</t>
  </si>
  <si>
    <t>30191140-7 - ACCESORII DE IDENTIFICARE PERSONALĂ</t>
  </si>
  <si>
    <t>30191140-7</t>
  </si>
  <si>
    <t>30192170-3 - PANOURI DE AFIŞARE</t>
  </si>
  <si>
    <t>30192170-3</t>
  </si>
  <si>
    <t>CITITOR CARD 20.01.09</t>
  </si>
  <si>
    <t>30233000-1 - DISPOZITIVE DE STOCARE ŞI CITIRE</t>
  </si>
  <si>
    <t>30233000-1</t>
  </si>
  <si>
    <t>MEMORIE RAM 2GB DDR3</t>
  </si>
  <si>
    <t>30236110-6 - MEMORIE CU ACCES ALEATORIU (RAM)</t>
  </si>
  <si>
    <t>30236110-6</t>
  </si>
  <si>
    <t>30237400-3 - ACCESORII DE INTRODUCERE A DATELOR</t>
  </si>
  <si>
    <t>30237400-3</t>
  </si>
  <si>
    <t>31500000-1 - APARATURĂ DE ILUMINAT ŞI LĂMPI ELECTRICE</t>
  </si>
  <si>
    <t>31500000-1</t>
  </si>
  <si>
    <t>31682530-4 - SURSE DE ALIMENTARE ELECTRICĂ</t>
  </si>
  <si>
    <t>31682530-4</t>
  </si>
  <si>
    <t>31711140-6 - ELECTROZI</t>
  </si>
  <si>
    <t>31711140-6</t>
  </si>
  <si>
    <t>33190000-8 - DIVERSE APARATE ŞI PRODUSE MEDICALE</t>
  </si>
  <si>
    <t>33190000-8</t>
  </si>
  <si>
    <t>ECUSON CU AC SI CLIPS</t>
  </si>
  <si>
    <t>35123400-6 - ECUSOANE DE IDENTIFICARE</t>
  </si>
  <si>
    <t>35123400-6</t>
  </si>
  <si>
    <t>35821000-5 - STEAGURI</t>
  </si>
  <si>
    <t>35821000-5</t>
  </si>
  <si>
    <t>TELECOMANDA TV</t>
  </si>
  <si>
    <t>38821000-6 - APARATE DE RADIOTELECOMANDĂ</t>
  </si>
  <si>
    <t>38821000-6</t>
  </si>
  <si>
    <t>39224210-3 - PENSULE PENTRU ZUGRĂVIT INTERIOR</t>
  </si>
  <si>
    <t>39224210-3</t>
  </si>
  <si>
    <t>SET 4 SACI FLEECE PT WD 2-3 /SE 2.863-314</t>
  </si>
  <si>
    <t>CORNIER 40*40*4M</t>
  </si>
  <si>
    <t>41000000-9 - APĂ CAPTATĂ ŞI EPURATĂ</t>
  </si>
  <si>
    <t>41000000-9</t>
  </si>
  <si>
    <t>42130000-9 - ROBINETE, VANE ŞI DISPOZITIVE SIMILARE</t>
  </si>
  <si>
    <t>42130000-9</t>
  </si>
  <si>
    <t>42531000-7 - PIESE PENTRU ECHIPAMENTE DE REFRIGERARE</t>
  </si>
  <si>
    <t>42531000-7</t>
  </si>
  <si>
    <t>FIR TAIAT IARBA 2.4 MM / 436M</t>
  </si>
  <si>
    <t>42670000-3 - PIESE ŞI ACCESORII PENTRU MAŞINI-UNELTE</t>
  </si>
  <si>
    <t>42670000-3</t>
  </si>
  <si>
    <t>APARAT DE LAMINAT A3 FELLOWES (SIND)</t>
  </si>
  <si>
    <t>42932100-9 - MAŞINI DE LAMINARE</t>
  </si>
  <si>
    <t>42932100-9</t>
  </si>
  <si>
    <t>44110000-4 - MATERIALE DE CONSTRUCŢII</t>
  </si>
  <si>
    <t>44110000-4</t>
  </si>
  <si>
    <t>COVOR PVC ANTIBACTERIAN 2,2 MM TARKETT - SMART</t>
  </si>
  <si>
    <t>44112230-9 - LINOLEUM</t>
  </si>
  <si>
    <t>44112230-9</t>
  </si>
  <si>
    <t xml:space="preserve">PARCHET PROGRES 10MM C32 CARISA </t>
  </si>
  <si>
    <t>44112240-2 - PARCHET</t>
  </si>
  <si>
    <t>44112240-2</t>
  </si>
  <si>
    <t>44160000-9 - CONDUCTE, ŢEVĂRIE, ŢEVI, TUBAJE, TUBURI ŞI ARTICOLE CONEXE</t>
  </si>
  <si>
    <t>44160000-9</t>
  </si>
  <si>
    <t>PRAGURI USI</t>
  </si>
  <si>
    <t>44221213-1 - PRAGURI DE UŞI</t>
  </si>
  <si>
    <t>44221213-1</t>
  </si>
  <si>
    <t>44316510-6 - FERONERIE</t>
  </si>
  <si>
    <t>44316510-6</t>
  </si>
  <si>
    <t>44411000-4 - ARTICOLE SANITARE</t>
  </si>
  <si>
    <t>44411000-4</t>
  </si>
  <si>
    <t>BATERIE EVR LAVOAR 104</t>
  </si>
  <si>
    <t>44411100-5 - ROBINETE</t>
  </si>
  <si>
    <t>44411100-5</t>
  </si>
  <si>
    <t>44423400-5 - PANOURI DE SEMNALIZARE ŞI ARTICOLE CONEXE</t>
  </si>
  <si>
    <t>44423400-5</t>
  </si>
  <si>
    <t>44480000-8 - DIVERSE ECHIPAMENTE DE PROTECŢIE ÎMPOTRIVA INCENDIILOR</t>
  </si>
  <si>
    <t>44480000-8</t>
  </si>
  <si>
    <t>44500000-5 - SCULE, LACĂTE, CHEI, BALAMALE, DISPOZITIVE DE FIXARE, LANŢURI ŞI RESORTURI</t>
  </si>
  <si>
    <t>44500000-5</t>
  </si>
  <si>
    <t>TEU PHD 63*2 FI</t>
  </si>
  <si>
    <t>44610000-9 - CISTERNE, REZERVOARE, CONTAINERE ŞI CUVE SUB PRESIUNE</t>
  </si>
  <si>
    <t>44610000-9</t>
  </si>
  <si>
    <t>BUTELIE GAZ</t>
  </si>
  <si>
    <t>44612100-4 - BUTELII DE GAZ</t>
  </si>
  <si>
    <t>44612100-4</t>
  </si>
  <si>
    <t>44800000-8 - VOPSELE, LACURI ŞI MASTICURI</t>
  </si>
  <si>
    <t>44800000-8</t>
  </si>
  <si>
    <t xml:space="preserve">GRESIE PORTELANATA WOODSTYLE BEJ 30*60 </t>
  </si>
  <si>
    <t>44912200-8 - GRESIE</t>
  </si>
  <si>
    <t>44912200-8</t>
  </si>
  <si>
    <t>SERVICII DE DEPANARE ECHIPAMENT PROFESIONAL</t>
  </si>
  <si>
    <t>45259000-7 - REPARARE ŞI ÎNTREŢINERE A ECHIPAMENTELOR</t>
  </si>
  <si>
    <t>45259000-7</t>
  </si>
  <si>
    <t>INTERVENTIE PENTRU READUCERE IN PARAMETRI DE FUNCTIONARE CAZAN TERMIC/ ARZATOR</t>
  </si>
  <si>
    <t>45259300-0 - REPARARE ŞI ÎNTREŢINERE A CENTRALELOR TERMICE</t>
  </si>
  <si>
    <t>45259300-0</t>
  </si>
  <si>
    <t>45421000-4 - LUCRĂRI DE TÂMPLĂRIE</t>
  </si>
  <si>
    <t>45421000-4</t>
  </si>
  <si>
    <t>SERVICII DE INTRETINERE SI REPARARE A RESURSELOR FIZICE DE LUCRU SI A ECHIPAMENTELOR PERIFERICE</t>
  </si>
  <si>
    <t>50312000-5 - REPARAREA ŞI ÎNTREŢINEREA ECHIPAMENTULUI INFORMATIC</t>
  </si>
  <si>
    <t>50312000-5</t>
  </si>
  <si>
    <t>SERVICII DE ECHIPARE,INTRETINERE ECHIPAMENT XEROX</t>
  </si>
  <si>
    <t>50323100-6 - SERVICII DE ÎNTREŢINERE A PERIFERICELOR INFORMATICE</t>
  </si>
  <si>
    <t>50323100-6</t>
  </si>
  <si>
    <t>50421000-2 - SERVICII DE REPARARE ŞI DE ÎNTREŢINERE A ECHIPAMENTULUI MEDICAL</t>
  </si>
  <si>
    <t>50421000-2</t>
  </si>
  <si>
    <t>VERIFICARE SI INTRETINERE AP.RADIOLOGIE</t>
  </si>
  <si>
    <t>50421200-4 - SERVICII DE REPARARE ŞI DE ÎNTREŢINERE A ECHIPAMENTULUI RADIOLOGIC</t>
  </si>
  <si>
    <t>50421200-4</t>
  </si>
  <si>
    <t xml:space="preserve">INLOCUIRE ROBINET BUTELIE OXIGEN </t>
  </si>
  <si>
    <t>50513000-4 - SERVICII DE REPARARE ŞI DE ÎNTREŢINERE A ROBINETELOR</t>
  </si>
  <si>
    <t>50513000-4</t>
  </si>
  <si>
    <t>ASISTENTA TEHNICA GAZE</t>
  </si>
  <si>
    <t>50531200-8 - SERVICII DE ÎNTREŢINERE A APARATELOR CU GAZ</t>
  </si>
  <si>
    <t>50531200-8</t>
  </si>
  <si>
    <t>SERVICII DE REPARARE SI INTRETINERE A UTILAJELOR SPECIFICE SPALATORIILOR</t>
  </si>
  <si>
    <t>50532000-3 - SERVICII DE REPARARE ŞI DE ÎNTREŢINERE A MAŞINILOR ŞI APARATELOR ELECTRICE ŞI A ECHIPAMENTULUI CONEX</t>
  </si>
  <si>
    <t>50532000-3</t>
  </si>
  <si>
    <t>REVIZIE TEHNICA PERIODICA MOTOGENERATOR GSL65D</t>
  </si>
  <si>
    <t>50532300-6 - SERVICII DE REPARARE ŞI DE ÎNTREŢINERE A GENERATOARELOR</t>
  </si>
  <si>
    <t>50532300-6</t>
  </si>
  <si>
    <t>SERVICE CENTRALA TERMICA</t>
  </si>
  <si>
    <t>50720000-8 - SERVICII DE REPARARE ŞI DE ÎNTREŢINERE A ÎNCĂLZIRII CENTRALE</t>
  </si>
  <si>
    <t>50720000-8</t>
  </si>
  <si>
    <t>DEPANARE AGREGAT FRIGORIFIC - CAMERA FRIG PT DEPOZITARE MEZELURI</t>
  </si>
  <si>
    <t>50730000-1 - SERVICII DE REPARARE ŞI DE ÎNTREŢINERE A GRUPURILOR DE REFRIGERARE</t>
  </si>
  <si>
    <t>50730000-1</t>
  </si>
  <si>
    <t>50750000-7 - SERVICII DE ÎNTREŢINERE A ASCENSOARELOR</t>
  </si>
  <si>
    <t>SERVICII INTRETINERE ASCENSOR</t>
  </si>
  <si>
    <t>50750000-7</t>
  </si>
  <si>
    <t>50800000-3 - DIVERSE SERVICII DE ÎNTREŢINERE ŞI DE REPARARE</t>
  </si>
  <si>
    <t>50800000-3</t>
  </si>
  <si>
    <t>INSTALARE, CONFIGURARE SI UPDATE LA V4 MR 9</t>
  </si>
  <si>
    <t>51600000-8 - SERVICII DE INSTALARE DE COMPUTERE ŞI DE ECHIPAMENT DE BIROTICĂ</t>
  </si>
  <si>
    <t>51600000-8</t>
  </si>
  <si>
    <t>RELOCARE SISTEM CLIMATIZARE SPLIT</t>
  </si>
  <si>
    <t>63100000-0 - SERVICII DE MANIPULARE ŞI DE DEPOZITARE A ÎNCĂRCĂTURILOR</t>
  </si>
  <si>
    <t>63100000-0</t>
  </si>
  <si>
    <t>SERVICII DE INLOCUIRE FEREASTRA DIN PVC CU ELEMENTELE COMPONENTE PAV. B</t>
  </si>
  <si>
    <t>71550000-8 - SERVICII DE FERONERIE</t>
  </si>
  <si>
    <t>71550000-8</t>
  </si>
  <si>
    <t>VERIFICARE TEHNICA CAZANE TERMICE (2 BUC) CONFORM PRESCRIPTIEI TEHNICE ISCIR C11 H. HORA</t>
  </si>
  <si>
    <t>71630000-3 - SERVICII DE INSPECŢIE ŞI TESTARE TEHNICĂ</t>
  </si>
  <si>
    <t>71630000-3</t>
  </si>
  <si>
    <t>SERVICII RSVTI</t>
  </si>
  <si>
    <t>71631100-1 - SERVICII DE INSPECŢIE A UTILAJELOR</t>
  </si>
  <si>
    <t>71631100-1</t>
  </si>
  <si>
    <t>SERVICII DE MENTENANTA SI ASISTENTA TEHNICA PROGRAM INFORMATIC EXTRANET</t>
  </si>
  <si>
    <t>72230000-6 - SERVICII DE DEZVOLTARE DE SOFTWARE PERSONALIZAT</t>
  </si>
  <si>
    <t>72230000-6</t>
  </si>
  <si>
    <t>ABONAMENT SOLUTIE SOFTWARE PENTRU SISTEM DE ACCES CONTROL</t>
  </si>
  <si>
    <t>72261000-2 - SERVICII DE ASISTENŢĂ PENTRU SOFTWARE</t>
  </si>
  <si>
    <t>SERVICII DE SHARE HOSTING</t>
  </si>
  <si>
    <t>72261000-2</t>
  </si>
  <si>
    <t>MONITORIZARE DOZIMETRICA</t>
  </si>
  <si>
    <t>90721600-3 - SERVICII DE PROTECŢIE ÎMPOTRIVA RADIAŢIILOR</t>
  </si>
  <si>
    <t>90721600-3</t>
  </si>
  <si>
    <t>SERVICII DE CURATARE, DEGRESARE HOTA SI TUBULATURI INSTALATIE VENTILATIE - BLOC ALIMENTAR</t>
  </si>
  <si>
    <t>90911200-8 - SERVICII DE CURĂŢARE A CONSTRUCŢIILOR</t>
  </si>
  <si>
    <t>90911200-8</t>
  </si>
  <si>
    <t>20.01.30</t>
  </si>
  <si>
    <t>CHIRIE BUTELIE GAZE TEHNICE</t>
  </si>
  <si>
    <t xml:space="preserve">RETAPITAT CANAPELE </t>
  </si>
  <si>
    <t>39114100-5 - TAPIŢERIE</t>
  </si>
  <si>
    <t>39114100-5</t>
  </si>
  <si>
    <t>ABONAMENT UTILIZARE APA DIN MAREA NEAGRA</t>
  </si>
  <si>
    <t>39230000-3 - PRODUSE CU UTILIZARE SPECIALĂ</t>
  </si>
  <si>
    <t>39230000-3</t>
  </si>
  <si>
    <t>50110000-9 - SERVICII DE REPARARE ŞI DE ÎNTREŢINERE A AUTOVEHICULELOR ŞI A ECHIPAMENTELOR CONEXE</t>
  </si>
  <si>
    <t>REVIZIE TEHNICA AUTO</t>
  </si>
  <si>
    <t>50110000-9</t>
  </si>
  <si>
    <t>TESTARE COMPUTERIZATA,DIAGNOZA SI CONSTATARE DEFECTIUNI AUTOTURISM</t>
  </si>
  <si>
    <t>50112000-3 - SERVICII DE REPARARE ŞI DE ÎNTREŢINERE A AUTOMOBILELOR</t>
  </si>
  <si>
    <t>50112000-3</t>
  </si>
  <si>
    <t>50112300-6 - SERVICII DE SPĂLARE A AUTOMOBILELOR ŞI SERVICII SIMILARE</t>
  </si>
  <si>
    <t>SPALARE SI CURATARE INTERIOR EXTERIOR AUTOTURISM</t>
  </si>
  <si>
    <t>50112300-6</t>
  </si>
  <si>
    <t>ABONAMENT SERVICE CASE DE MARCAT</t>
  </si>
  <si>
    <t>50311000-8 - REPARAREA ŞI ÎNTREŢINEREA MAŞINILOR CONTABILE DE BIROU</t>
  </si>
  <si>
    <t>50311000-8</t>
  </si>
  <si>
    <t>REFACERE FISIER XML CASE DE MARCAT</t>
  </si>
  <si>
    <t>50311400-2 - REPARAREA ŞI ÎNTREŢINEREA CALCULATOARELOR ŞI A MAŞINILOR CONTABILE</t>
  </si>
  <si>
    <t>50311400-2</t>
  </si>
  <si>
    <t>SERVICII DE MENTENANTA SI ASISTENTA TEHNICA PT RETEA DE DATE</t>
  </si>
  <si>
    <t>SERVICII INTRETINERE REPARARE RESURSELOR FIZICE STATIILOR DE LUCRU SI ECHIPAMENTELOR PERIFERICE</t>
  </si>
  <si>
    <t>50410000-2 - SERVICII DE REPARARE ŞI DE ÎNTREŢINERE A APARATELOR DE MĂSURARE, DE TESTARE ŞI DE CONTROL</t>
  </si>
  <si>
    <t>VERIFICARE METROLOGICA  MANOMETRE SI TERMOMETRE</t>
  </si>
  <si>
    <t>50410000-2</t>
  </si>
  <si>
    <t>50413200-5 - SERVICII DE REPARARE ŞI DE ÎNTREŢINERE A ECHIPAMENTULUI DE STINGERE A INCENDIILOR</t>
  </si>
  <si>
    <t>50413200-5</t>
  </si>
  <si>
    <t xml:space="preserve">EXECUTAT SI MASURAT PRIZA DE PAMANT </t>
  </si>
  <si>
    <t>50433000-9 - SERVICII DE CALIBRARE</t>
  </si>
  <si>
    <t>50433000-9</t>
  </si>
  <si>
    <t>50531100-7 - SERVICII DE REPARARE ŞI DE ÎNTREŢINERE A BOILERELOR</t>
  </si>
  <si>
    <t>VERIFICARE TEHNICA  CAZAN PIFATI</t>
  </si>
  <si>
    <t>50531100-7</t>
  </si>
  <si>
    <t>SERVICII  INTRETINERE ASCENSOR</t>
  </si>
  <si>
    <t>SERVICII DE REVIZIE, ADAPTARE, REPARATII, VERIFICARE INSTALATII ELECTRICE AFERENTE UTILAJELOR DIN BLOC ALIMENTAR – COMPLEX HORA  SATURN</t>
  </si>
  <si>
    <t>50882000-1 - SERVICII DE REPARARE ŞI DE ÎNTREŢINERE A ECHIPAMENTULUI PENTRU RESTAURANTE</t>
  </si>
  <si>
    <t>50882000-1</t>
  </si>
  <si>
    <t>55110000-4 - SERVICII DE CAZARE LA HOTEL</t>
  </si>
  <si>
    <t>ACHIZITIE ANEXA 2</t>
  </si>
  <si>
    <t>55110000-4</t>
  </si>
  <si>
    <t>SERVICII DE SERVIRE A MESEI</t>
  </si>
  <si>
    <t>55300000-3 - SERVICII DE RESTAURANT ŞI DE SERVIRE A MÂNCĂRII</t>
  </si>
  <si>
    <t>55300000-3</t>
  </si>
  <si>
    <t xml:space="preserve">SERVICII RUTIERE </t>
  </si>
  <si>
    <t>60112000-6 - SERVICII DE TRANSPORT RUTIER PUBLIC</t>
  </si>
  <si>
    <t>60112000-6</t>
  </si>
  <si>
    <t>SERVICII DE RELOCARE CAZAN ABUR 2T/H DIN C.T.  PAV A IN C.T. PAV B</t>
  </si>
  <si>
    <t>TRANSPORT VIDANJA NAMOL</t>
  </si>
  <si>
    <t>63710000-9 - SERVICII ANEXE PENTRU TRANSPORTUL TERESTRU</t>
  </si>
  <si>
    <t>63710000-9</t>
  </si>
  <si>
    <t>SERVICII CURIERAT 20.01.30</t>
  </si>
  <si>
    <t>64120000-3 - SERVICII DE CURIERAT</t>
  </si>
  <si>
    <t>64120000-3</t>
  </si>
  <si>
    <t>ASIGURARE CASCO AUTO OPEL COMBO</t>
  </si>
  <si>
    <t>66514110-0 - SERVICII DE ASIGURARE A AUTOVEHICULELOR</t>
  </si>
  <si>
    <t>66514110-0</t>
  </si>
  <si>
    <t>ASIGURARE DE RASPUNDERE CIVILA GENERALA</t>
  </si>
  <si>
    <t>66516400-4 - SERVICII DE ASIGURARE DE RĂSPUNDERE CIVILĂ GENERALĂ</t>
  </si>
  <si>
    <t>66516400-4</t>
  </si>
  <si>
    <t>71317000-3 - SERVICII DE CONSULTANŢĂ ÎN PROTECŢIA CONTRA RISCURILOR ŞI ÎN CONTROLUL RISCURILOR</t>
  </si>
  <si>
    <t>SERVICII EVALUAREA RISCURILOR SSM ,PLANURI DE PREVENIRE ,PROTECTIE SI INSTRUCTIUNI PROPRII LOCURILOR DE MUNCA</t>
  </si>
  <si>
    <t>71317000-3</t>
  </si>
  <si>
    <t>PROIECTARE SI VERIFICARE PROIECT RACORD GAZE NATURALE</t>
  </si>
  <si>
    <t>71322200-3 - SERVICII DE PROIECTARE A CONDUCTELOR</t>
  </si>
  <si>
    <t>71322200-3</t>
  </si>
  <si>
    <t>SERVICII DE INGINERIE</t>
  </si>
  <si>
    <t>71330000-0 - DIVERSE SERVICII DE INGINERIE</t>
  </si>
  <si>
    <t>71330000-0</t>
  </si>
  <si>
    <t>SERVICII DE ACTUALIZARE INTABULARE IN CARTEA FUNCIARA</t>
  </si>
  <si>
    <t>71354300-7 - SERVICII DE CADASTRU</t>
  </si>
  <si>
    <t>71354300-7</t>
  </si>
  <si>
    <t>71356200-0 - SERVICII DE ASISTENŢĂ TEHNICĂ</t>
  </si>
  <si>
    <t>EXCEPTIE L98 SECTIUNEA 5</t>
  </si>
  <si>
    <t>71356200-0</t>
  </si>
  <si>
    <t>TARIF ACTUALIZARELOC CONSUM EXISTENT</t>
  </si>
  <si>
    <t>71356400-2 - SERVICII DE PLANIFICARE TEHNICĂ</t>
  </si>
  <si>
    <t>71356400-2</t>
  </si>
  <si>
    <t>SERVICII DE DIRIGENTIE SANTIER</t>
  </si>
  <si>
    <t>71520000-9 - SERVICII DE SUPRAVEGHERE A LUCRĂRILOR</t>
  </si>
  <si>
    <t>71520000-9</t>
  </si>
  <si>
    <t>SERVICII INLOCUIT CERCEVEA</t>
  </si>
  <si>
    <t>VERIFICARE TEHNICA CAZAN ABUR CONFORM PRESCRIPTIEI TEHNICE ISCIR C11</t>
  </si>
  <si>
    <t>INSPECTIE TEHNICA</t>
  </si>
  <si>
    <t>71632000-7 - SERVICII DE TESTARE TEHNICĂ</t>
  </si>
  <si>
    <t>71632000-7</t>
  </si>
  <si>
    <t>71700000-5 - SERVICII DE MONITORIZARE ŞI DE CONTROL</t>
  </si>
  <si>
    <t>MONITORIZARE SURSE IN VEDEREA PRELUNGIRII LICENTEI DE DARE IN EXPLOATARE A IZVOARELOR DE SULF ÎN PERIMETRUL MANGALIA</t>
  </si>
  <si>
    <t>SERVICII ASISTENTA TEHNICA EXPLOATARE SONDA SULF H HORA</t>
  </si>
  <si>
    <t>71700000-5</t>
  </si>
  <si>
    <t>71900000-7 - SERVICII DE LABORATOR</t>
  </si>
  <si>
    <t>71900000-7</t>
  </si>
  <si>
    <t>SERVICII DE INSTALARE PROGRAM INFORMATIC, IMPLEMENTAREA SI CONFIGURAREA MODULELOR SI PRELUAREA DATELOR SI INSTRUIRE PERSONAL</t>
  </si>
  <si>
    <t>SERVICII DE MENTENANTA SI ASISTENTA TEHNICA EXTRANET</t>
  </si>
  <si>
    <t>SERVICII DE MENTENANTA HIPOCRATE</t>
  </si>
  <si>
    <t>72267000-4 - SERVICII DE ÎNTREŢINERE ŞI REPARAŢII DE SOFTWARE</t>
  </si>
  <si>
    <t>72267000-4</t>
  </si>
  <si>
    <t>75111200-9 - SERVICII LEGISLATIVE</t>
  </si>
  <si>
    <t>75111200-9</t>
  </si>
  <si>
    <t>SERVICII DE SECRETARIAT</t>
  </si>
  <si>
    <t>75122000-7 - SERVICII ADMINISTRATIVE ÎN DOMENIUL SĂNĂTĂŢII</t>
  </si>
  <si>
    <t>75122000-7</t>
  </si>
  <si>
    <t>SERVICII DE CONSULTANTA SI ASISTENTA IN DOMENIUL PREVENIRE SI STINGERE INCENDII</t>
  </si>
  <si>
    <t>75251110-4 - SERVICII DE PREVENIRE A INCENDIILOR</t>
  </si>
  <si>
    <t>75251110-4</t>
  </si>
  <si>
    <t>79100000-5 - SERVICII JURIDICE</t>
  </si>
  <si>
    <t>SERVICII DE ASISTENTA JURIDICA</t>
  </si>
  <si>
    <t>79100000-5</t>
  </si>
  <si>
    <t>SERVICII DE EXPERTIZA-EXPERT PARTE CONSTRUCTII IN DOSARUL NR3200/254/2018</t>
  </si>
  <si>
    <t>79110000-8 - SERVICII DE CONSULTANŢĂ ŞI DE REPREZENTARE JURIDICĂ</t>
  </si>
  <si>
    <t>79110000-8</t>
  </si>
  <si>
    <t>79132000-8 - SERVICII DE CERTIFICARE</t>
  </si>
  <si>
    <t>79132000-8</t>
  </si>
  <si>
    <t>CERTIFICAT DIGITAL CALIFICAT PENTRU SEMNATURA ELECTRONICA</t>
  </si>
  <si>
    <t>79132100-9 - SERVICII DE CERTIFICARE A SEMNĂTURII ELECTRONICE</t>
  </si>
  <si>
    <t>79132100-9</t>
  </si>
  <si>
    <t>79341000-6 - SERVICII DE PUBLICITATE</t>
  </si>
  <si>
    <t>ANUNT POST ANGAJARE</t>
  </si>
  <si>
    <t>79341000-6</t>
  </si>
  <si>
    <t>79341400-0 - SERVICII DE CAMPANII DE PUBLICITATE</t>
  </si>
  <si>
    <t>79341400-0</t>
  </si>
  <si>
    <t>SERVICII DE PROMOVARE</t>
  </si>
  <si>
    <t>79342200-5 - SERVICII DE PROMOVARE</t>
  </si>
  <si>
    <t>79342200-5</t>
  </si>
  <si>
    <t>SERVICII PRIVIND EXTERNALIZAREA FUNCTIEI RESPONSABIL CU PROTECTIA DATELOR CU CARACTER PERSONAL</t>
  </si>
  <si>
    <t>79410000-1 - SERVICII DE CONSULTANŢĂ ÎN AFACERI ŞI ÎN GESTIONARE</t>
  </si>
  <si>
    <t>79410000-1</t>
  </si>
  <si>
    <t>SERVICII DE RELATII PUBLICE,DISEMINARE INFORMATIONALA SI INFORMARE PACIENTI</t>
  </si>
  <si>
    <t>79416000-3 - SERVICII DE RELAŢII CU PUBLICUL</t>
  </si>
  <si>
    <t>79416000-3</t>
  </si>
  <si>
    <t>SERVICII DE CONSULTANTA IN DOMENIUL EVALUARII</t>
  </si>
  <si>
    <t>79419000-4 - SERVICII DE CONSULTANŢĂ ÎN DOMENIUL EVALUĂRII</t>
  </si>
  <si>
    <t>79419000-4</t>
  </si>
  <si>
    <t>SERVICII DE INCHIRIERE ECHIPAMENTE DE SCANARE  SI PRINTARE</t>
  </si>
  <si>
    <t>79521000-2 - SERVICII DE FOTOCOPIERE</t>
  </si>
  <si>
    <t>79521000-2</t>
  </si>
  <si>
    <t>SERVICII DE PAZA UMANA SI PROTECTIE</t>
  </si>
  <si>
    <t>79713000-5 - SERVICII DE PAZĂ</t>
  </si>
  <si>
    <t>79713000-5</t>
  </si>
  <si>
    <t>79714000-2 - SERVICII DE SUPRAVEGHERE</t>
  </si>
  <si>
    <t>79714000-2</t>
  </si>
  <si>
    <t>SERVICII DE ELABORARE DOCUMENTATIE PENTRU OBTINEREA LICENTEI DE EXPLOATARE A APELOR SULFUROASE</t>
  </si>
  <si>
    <t>79930000-2 - SERVICII DE PROIECTARE SPECIALIZATĂ</t>
  </si>
  <si>
    <t>79930000-2</t>
  </si>
  <si>
    <t>79995100-6 - SERVICII DE ARHIVARE</t>
  </si>
  <si>
    <t>SERVICII ARHIVISTICE</t>
  </si>
  <si>
    <t>79995100-6</t>
  </si>
  <si>
    <t>85140000-2 - DIVERSE SERVICII DE SĂNĂTATE</t>
  </si>
  <si>
    <t>SERVICII DE ASISTENTA MEDICALA DE BALNEOFIZIOCHINEOTERAPIE SI RECUPERARE MEDICALA (RMFB) PAV. A</t>
  </si>
  <si>
    <t>85140000-2</t>
  </si>
  <si>
    <t>SERVICII DE MEDICINA MUNCII</t>
  </si>
  <si>
    <t>85147000-1 - SERVICII DE MEDICINA MUNCII</t>
  </si>
  <si>
    <t>85147000-1</t>
  </si>
  <si>
    <t>85148000-8 - SERVICII DE ANALIZE MEDICALE</t>
  </si>
  <si>
    <t>85148000-8</t>
  </si>
  <si>
    <t>PRESTARI SERVICII DE VIDANJARE APA UZATA</t>
  </si>
  <si>
    <t>90000000-7 - SERVICII DE EVACUARE A APELOR REZIDUALE, DE ELIMINARE A DEŞEURILOR, DE IGIENIZARE ŞI SERVICII PRIVIND MEDIUL</t>
  </si>
  <si>
    <t>90000000-7</t>
  </si>
  <si>
    <t>AUTORIZATII-ALIMENTARE CU APA SI EVACUARE APE UZATE</t>
  </si>
  <si>
    <t>90400000-1 - SERVICII PRIVIND APELE REZIDUALE</t>
  </si>
  <si>
    <t>90400000-1</t>
  </si>
  <si>
    <t>90470000-2 - SERVICII DE CURĂŢARE A CANALELOR DE APE REZIDUALE</t>
  </si>
  <si>
    <t>SERVICII DE IGIENIZARE SI CURATARE APE REZIDUALE</t>
  </si>
  <si>
    <t>90470000-2</t>
  </si>
  <si>
    <t>SERVICII DE COLECTARE DESEURI RECICLABILE NEPERICULOASE</t>
  </si>
  <si>
    <t>SERVICII INLATURARE NAMOL</t>
  </si>
  <si>
    <t>90513600-2 - SERVICII DE ÎNLĂTURARE A NĂMOLULUI</t>
  </si>
  <si>
    <t>90513600-2</t>
  </si>
  <si>
    <t>ABONAMENT PRELUARE DESEURI MEDICALE</t>
  </si>
  <si>
    <t>90524000-6 - SERVICII PRIVIND DEŞEURILE MEDICALE</t>
  </si>
  <si>
    <t>90524000-6</t>
  </si>
  <si>
    <t>EVALUARE DE RISC LA SECURITATE FIZICĂ</t>
  </si>
  <si>
    <t>90711100-5 - EVALUARE A RISCURILOR SAU A PERICOLELOR, ALTA DECÂT CEA PENTRU CONSTRUCŢII</t>
  </si>
  <si>
    <t>90711100-5</t>
  </si>
  <si>
    <t>DEZINFECTIE TOTALA REZEA APA</t>
  </si>
  <si>
    <t>90920000-2 - SERVICII DE IGIENIZARE A INSTALAŢIILOR</t>
  </si>
  <si>
    <t>90920000-2</t>
  </si>
  <si>
    <t>DEZINSECTIE INTERIOARE</t>
  </si>
  <si>
    <t>90921000-9 - SERVICII DE DEZINFECŢIE ŞI DE DEZINSECŢIE</t>
  </si>
  <si>
    <t>90921000-9</t>
  </si>
  <si>
    <t>SERVICII DE DERATIZARE</t>
  </si>
  <si>
    <t>90923000-3 - SERVICII DE DERATIZARE</t>
  </si>
  <si>
    <t>90923000-3</t>
  </si>
  <si>
    <t>PRESTATII ARTISTICE DIN DOMENIUL AUDIOVIZUAL,FONOGRAME</t>
  </si>
  <si>
    <t>92312200-3 - SERVICII PRESTATE DE AUTORI, COMPOZITORI, SCULPTORI ŞI ARTIŞTI INDEPENDENŢI</t>
  </si>
  <si>
    <t>92312200-3</t>
  </si>
  <si>
    <t>98113100-9 - SERVICII PRIVIND SIGURANŢA NUCLEARĂ</t>
  </si>
  <si>
    <t>98113100-9</t>
  </si>
  <si>
    <t>SERVICII DE INCHIRIERE , SPALARE, DEZINFECTARE SI IMPREGNARE LAVETE MICROFIBRA</t>
  </si>
  <si>
    <t>20.02</t>
  </si>
  <si>
    <t>LUCRARI DE REPARATII PLATFORMA GOSPODAREASCA DIN BETON SLAB ARMAT B150 (BC10) – COMPLEX HORA SATURN</t>
  </si>
  <si>
    <t>45000000-7 - LUCRĂRI DE CONSTRUCŢII</t>
  </si>
  <si>
    <t>45000000-7</t>
  </si>
  <si>
    <t>45223100-7 - ANSAMBLU DE STRUCTURI METALICE</t>
  </si>
  <si>
    <t>45223100-7</t>
  </si>
  <si>
    <t>45231111-6 - LUCRĂRI DE DEMONTARE ŞI DE ÎNLOCUIRE A CONDUCTELOR</t>
  </si>
  <si>
    <t>45231111-6</t>
  </si>
  <si>
    <t>45232141-2 - INSTALAŢII DE ÎNCĂLZIRE</t>
  </si>
  <si>
    <t>45232141-2</t>
  </si>
  <si>
    <t>LUCRARI DE REPARATII PLATFORMA CAROSABILA ZONA CT – COMPLEX HORA SATURN</t>
  </si>
  <si>
    <t>45233260-9 - LUCRĂRI DE CONSTRUCŢII DE CĂI DE ACCES PENTRU PIETONI</t>
  </si>
  <si>
    <t>45233260-9</t>
  </si>
  <si>
    <t>45261310-0 - LUCRĂRI DE HIDROIZOLARE</t>
  </si>
  <si>
    <t>45261310-0</t>
  </si>
  <si>
    <t>45310000-3 - LUCRĂRI DE INSTALAŢII ELECTRICE</t>
  </si>
  <si>
    <t>45310000-3</t>
  </si>
  <si>
    <t>LUCRARI DE MONTARE SENZORI MISCARE, SENZORI SEIF, CAMERE SUPRAVEGHERE – INSTALARE SISTEM SUPRAVEGHERE VIDEO SI DETECTIE EFRACTIE/ALARMA CASIERIE, HOTEL HORA SATURN</t>
  </si>
  <si>
    <t>45312100-8 - LUCRĂRI DE INSTALARE DE SISTEME DE ALARMĂ ÎMPOTRIVA INCENDIILOR</t>
  </si>
  <si>
    <t>45312100-8</t>
  </si>
  <si>
    <t>45312200-9 - LUCRĂRI DE INSTALARE DE SISTEME DE ALARMĂ ANTIEFRACŢIE</t>
  </si>
  <si>
    <t>45312200-9</t>
  </si>
  <si>
    <t>INSTALARE INFRASTRUCTURA RETEA DE DATE</t>
  </si>
  <si>
    <t>45314320-0 - INSTALARE DE CABLURI DE REŢELE INFORMATICE</t>
  </si>
  <si>
    <t>45314320-0</t>
  </si>
  <si>
    <t xml:space="preserve">LUCRARI DE RELOCARE DE LA BLOC ALIMENTAR PAVILIONUL A, REPARARE SI INSTALARE AGREGATE FRIGORIFICE LA COMPLEX HORA SATURN </t>
  </si>
  <si>
    <t>45331231-4 - LUCRĂRI DE INSTALARE DE ECHIPAMENT FRIGORIFIC</t>
  </si>
  <si>
    <t>45331231-4</t>
  </si>
  <si>
    <t xml:space="preserve">LUCRARI DE REPARATII TAMPLARIE PVC </t>
  </si>
  <si>
    <t>LUCRARE INLOCUIRE FERESTRE MANSARDA VELUX SI RULOURI</t>
  </si>
  <si>
    <t>45421132-8 - INSTALARE DE FERESTRE</t>
  </si>
  <si>
    <t>45421132-8</t>
  </si>
  <si>
    <t>LUCRARI DE MONTAJ LINOLEUM</t>
  </si>
  <si>
    <t>45432100-5 - LUCRĂRI DE MONTARE DE ACOPERITOARE DE PODEA</t>
  </si>
  <si>
    <t>45432100-5</t>
  </si>
  <si>
    <t>45432130-4 - LUCRĂRI DE ÎMBRĂCARE A PODELELOR</t>
  </si>
  <si>
    <t>45432130-4</t>
  </si>
  <si>
    <t>45442000-7 - LUCRĂRI DE APLICARE DE ACOPERITOARE DE PROTECŢIE</t>
  </si>
  <si>
    <t>45442000-7</t>
  </si>
  <si>
    <t>45442100-8 - LUCRĂRI DE VOPSIRE</t>
  </si>
  <si>
    <t>45442100-8</t>
  </si>
  <si>
    <t>45453000-7 - LUCRĂRI DE REPARAŢII GENERALE ŞI DE RENOVARE</t>
  </si>
  <si>
    <t>45453000-7</t>
  </si>
  <si>
    <t>45453100-8 - LUCRĂRI DE RENOVARE</t>
  </si>
  <si>
    <t>45454000-4 - LUCRĂRI DE RESTRUCTURARE</t>
  </si>
  <si>
    <t>LICITATIE DESCHISA ONLINE</t>
  </si>
  <si>
    <t>15000000-8</t>
  </si>
  <si>
    <t>MEDROL A 16MG</t>
  </si>
  <si>
    <t>33140000-3 - CONSUMABILE MEDICALE</t>
  </si>
  <si>
    <t>20.04.01</t>
  </si>
  <si>
    <t>33140000-3</t>
  </si>
  <si>
    <t>33600000-6 - PRODUSE FARMACEUTICE</t>
  </si>
  <si>
    <t>33600000-6</t>
  </si>
  <si>
    <t>33690000-3 - DIVERSE MEDICAMENTE</t>
  </si>
  <si>
    <t>33690000-3</t>
  </si>
  <si>
    <t>PLANTE NATURALE PENTRU AFECTIUNI REUMATISMALE</t>
  </si>
  <si>
    <t>03131200-0 - PLANTE DE CEAI</t>
  </si>
  <si>
    <t>20.04.02</t>
  </si>
  <si>
    <t>03131200-0</t>
  </si>
  <si>
    <t>PARAFINA SOLIDA</t>
  </si>
  <si>
    <t>09221200-6 - PARAFINĂ</t>
  </si>
  <si>
    <t>09221200-6</t>
  </si>
  <si>
    <t>NAMOL</t>
  </si>
  <si>
    <t>14220000-9 - ARGILĂ ŞI CAOLIN</t>
  </si>
  <si>
    <t>14220000-9</t>
  </si>
  <si>
    <t xml:space="preserve">PIJAMALE </t>
  </si>
  <si>
    <t>18318300-4 - PIJAMALE</t>
  </si>
  <si>
    <t>18318300-4</t>
  </si>
  <si>
    <t>MANUSI ALBE BUMBAC A080</t>
  </si>
  <si>
    <t>LAVETE MICROFIBRA 1/SET</t>
  </si>
  <si>
    <t>44613800-8 - CONTAINERE PENTRU DEŞEURI</t>
  </si>
  <si>
    <t>44613800-8</t>
  </si>
  <si>
    <t>33696500-0 - REACTIVI DE LABORATOR</t>
  </si>
  <si>
    <t>20.04.03</t>
  </si>
  <si>
    <t>33696500-0</t>
  </si>
  <si>
    <t>24455000-8 - DEZINFECTANŢI</t>
  </si>
  <si>
    <t>20.04.04</t>
  </si>
  <si>
    <t>24455000-8</t>
  </si>
  <si>
    <t>20.05.01</t>
  </si>
  <si>
    <t>19231000-4 - LENJERIE</t>
  </si>
  <si>
    <t>20.05.03</t>
  </si>
  <si>
    <t>19231000-4</t>
  </si>
  <si>
    <t>FATA DE PERNA 50X70</t>
  </si>
  <si>
    <t>39512000-4 - LENJERIE DE PAT</t>
  </si>
  <si>
    <t>39512000-4</t>
  </si>
  <si>
    <t>COMBINEZON CLASIC DOC ALBASTRU</t>
  </si>
  <si>
    <t>20.05.30</t>
  </si>
  <si>
    <t>CIZME PANTALON PESCAR DANUBIO</t>
  </si>
  <si>
    <t>COVOR ANTIDERAPANT CU STRIATII 4MM/1500MM</t>
  </si>
  <si>
    <t>19510000-4 - PRODUSE DIN CAUCIUC</t>
  </si>
  <si>
    <t>19510000-4</t>
  </si>
  <si>
    <t>30192153-8 - ŞTAMPILE CU TEXT</t>
  </si>
  <si>
    <t>30192153-8</t>
  </si>
  <si>
    <t>30213400-9 - UNITĂŢI CENTRALE DE PROCESARE PENTRU COMPUTERE PERSONALE</t>
  </si>
  <si>
    <t>30213400-9</t>
  </si>
  <si>
    <t>30232110-8 - IMPRIMANTE LASER</t>
  </si>
  <si>
    <t>30232110-8</t>
  </si>
  <si>
    <t>CITITOR CARD ACR 39</t>
  </si>
  <si>
    <t>30233300-4 - CITITOARE DE CARDURI INTELIGENTE</t>
  </si>
  <si>
    <t>30233300-4</t>
  </si>
  <si>
    <t>BATERIE UPS APC</t>
  </si>
  <si>
    <t xml:space="preserve">TELEFON MOBIL NOKIA 105(2023) </t>
  </si>
  <si>
    <t>32250000-0 - TELEFOANE MOBILE</t>
  </si>
  <si>
    <t>32250000-0</t>
  </si>
  <si>
    <t>BOXE CREATIVE PEBBLE</t>
  </si>
  <si>
    <t>32342412-3 - BOXE</t>
  </si>
  <si>
    <t>32342412-3</t>
  </si>
  <si>
    <t>33100000-1 - ECHIPAMENTE MEDICALE</t>
  </si>
  <si>
    <t>33100000-1</t>
  </si>
  <si>
    <t>TENSIOMETRU ANEROID CUI STETOSCOP</t>
  </si>
  <si>
    <t>33123100-9 - TENSIOMETRU</t>
  </si>
  <si>
    <t>33123100-9</t>
  </si>
  <si>
    <t>TRUSA SANITARA PRIM AJUTOR GIMA 4</t>
  </si>
  <si>
    <t>33141623-3 - TRUSE DE PRIM AJUTOR</t>
  </si>
  <si>
    <t>33141623-3</t>
  </si>
  <si>
    <t>BUTELIE PENTRU OXIGEN MEDICAL 10L</t>
  </si>
  <si>
    <t>33157800-3 - DISPOZITIV DE ADMINISTRARE A OXIGENULUI</t>
  </si>
  <si>
    <t>33157800-3</t>
  </si>
  <si>
    <t>33193120-6 - SCAUNE CU ROTILE</t>
  </si>
  <si>
    <t>33193120-6</t>
  </si>
  <si>
    <t>33195100-4 - MONITOARE</t>
  </si>
  <si>
    <t>33195100-4</t>
  </si>
  <si>
    <t>TRUSA SANITARA  DE PRIM AJUTOR</t>
  </si>
  <si>
    <t>34911100-7 - CĂRUCIOARE</t>
  </si>
  <si>
    <t>34911100-7</t>
  </si>
  <si>
    <t xml:space="preserve">PUBELA 120 L VERDE </t>
  </si>
  <si>
    <t>LADA FRIGO/24L</t>
  </si>
  <si>
    <t>37414200-5 - LĂZI FRIGORIFICE</t>
  </si>
  <si>
    <t>37414200-5</t>
  </si>
  <si>
    <t>DIAPAZON 128HZ INSTRUMENT TESTARE SENSIBILITATE</t>
  </si>
  <si>
    <t>38410000-2 - INSTRUMENTE DE MĂSURAT</t>
  </si>
  <si>
    <t>38410000-2</t>
  </si>
  <si>
    <t>PULSOXIMETRU</t>
  </si>
  <si>
    <t>38412000-6 - TERMOMETRE</t>
  </si>
  <si>
    <t>38412000-6</t>
  </si>
  <si>
    <t>MASA OVALA GARDEN ALBA</t>
  </si>
  <si>
    <t>39121200-8 - MESE</t>
  </si>
  <si>
    <t>39121200-8</t>
  </si>
  <si>
    <t>39122100-4 - DULAPURI</t>
  </si>
  <si>
    <t>39122100-4</t>
  </si>
  <si>
    <t>39141000-2 - MOBILIER ŞI ECHIPAMENT DE BUCĂTĂRIE</t>
  </si>
  <si>
    <t>39141000-2</t>
  </si>
  <si>
    <t xml:space="preserve">DULAP PLASTIC KETER GRI </t>
  </si>
  <si>
    <t>39141300-5 - DULAPURI COMPARTIMENTATE</t>
  </si>
  <si>
    <t>39141300-5</t>
  </si>
  <si>
    <t>39221000-7 - ECHIPAMENT DE BUCĂTĂRIE</t>
  </si>
  <si>
    <t>39221000-7</t>
  </si>
  <si>
    <t>39221100-8 - USTENSILE DE BUCĂTĂRIE</t>
  </si>
  <si>
    <t>39221100-8</t>
  </si>
  <si>
    <t>CEASCA CEAI 290 ML</t>
  </si>
  <si>
    <t>39221122-8 - CEŞTI</t>
  </si>
  <si>
    <t>39221122-8</t>
  </si>
  <si>
    <t>BIDON PVC 100L CU ROBINET</t>
  </si>
  <si>
    <t>39221140-0 - BIDOANE DE APĂ</t>
  </si>
  <si>
    <t>39221140-0</t>
  </si>
  <si>
    <t>39221160-6 - TĂVI</t>
  </si>
  <si>
    <t>39221160-6</t>
  </si>
  <si>
    <t>PENSULA PAR DB 30MM</t>
  </si>
  <si>
    <t>39224340-3 - PUBELE</t>
  </si>
  <si>
    <t>39224340-3</t>
  </si>
  <si>
    <t>39511000-7 - PĂTURI ŞI PLEDURI</t>
  </si>
  <si>
    <t>39511000-7</t>
  </si>
  <si>
    <t>39514100-9 - PROSOAPE</t>
  </si>
  <si>
    <t>39514100-9</t>
  </si>
  <si>
    <t>SUPORT PERETE ROLA INDUSTRIALA ALB TORK</t>
  </si>
  <si>
    <t>39515100-6 - PERDELE</t>
  </si>
  <si>
    <t>39515100-6</t>
  </si>
  <si>
    <t>39515200-7 - DRAPERII</t>
  </si>
  <si>
    <t>39515200-7</t>
  </si>
  <si>
    <t>39516120-9 - PERNE</t>
  </si>
  <si>
    <t>39516120-9</t>
  </si>
  <si>
    <t>39711100-0 - FRIGIDERE ŞI CONGELATOARE</t>
  </si>
  <si>
    <t>39711100-0</t>
  </si>
  <si>
    <t>39711130-9 - FRIGIDERE</t>
  </si>
  <si>
    <t>39711130-9</t>
  </si>
  <si>
    <t>39712300-9 - USCĂTOARE DE MÂINI</t>
  </si>
  <si>
    <t>39712300-9</t>
  </si>
  <si>
    <t>39713200-5 - MAŞINI DE SPĂLAT RUFE ŞI MAŞINI DE USCAT RUFE</t>
  </si>
  <si>
    <t>39713200-5</t>
  </si>
  <si>
    <t>USCATOR DE RUFE PLIABIL FULL</t>
  </si>
  <si>
    <t>39713211-5 - DISPOZITIVE DE USCAT ŞI PRESAT</t>
  </si>
  <si>
    <t>39713211-5</t>
  </si>
  <si>
    <t>39713430-6 - ASPIRATOARE</t>
  </si>
  <si>
    <t>39713430-6</t>
  </si>
  <si>
    <t>39713510-1 - FIARE DE CĂLCAT CU ABURI</t>
  </si>
  <si>
    <t>39713510-1</t>
  </si>
  <si>
    <t>VENTILATOR AXIAL PERETE</t>
  </si>
  <si>
    <t>39717100-2 - VENTILATOARE</t>
  </si>
  <si>
    <t>39717100-2</t>
  </si>
  <si>
    <t>POMPA APA MURDARA IBO 1.45KW</t>
  </si>
  <si>
    <t>42122130-0 - POMPE DE APĂ</t>
  </si>
  <si>
    <t>42122130-0</t>
  </si>
  <si>
    <t>42161000-5 - BOILERE DE APĂ CALDĂ</t>
  </si>
  <si>
    <t>42161000-5</t>
  </si>
  <si>
    <t>GRATARE RAFT FRIGIDERE VOPSITE</t>
  </si>
  <si>
    <t>42715000-1 - MAŞINI DE CUSUT</t>
  </si>
  <si>
    <t>42715000-1</t>
  </si>
  <si>
    <t>42912310-8 - APARATE DE FILTRARE A APEI</t>
  </si>
  <si>
    <t>42912310-8</t>
  </si>
  <si>
    <t>42912330-4 - APARATE DE PURIFICARE A APEI</t>
  </si>
  <si>
    <t>42912330-4</t>
  </si>
  <si>
    <t>42923200-4 - CÂNTARE</t>
  </si>
  <si>
    <t>42923200-4</t>
  </si>
  <si>
    <t>42924730-5 - APARATE DE CURĂŢARE CU APĂ SUB PRESIUNE</t>
  </si>
  <si>
    <t>42924730-5</t>
  </si>
  <si>
    <t>42933100-6 - DISTRIBUITOARE AUTOMATE DE ARTICOLE DE IGIENĂ</t>
  </si>
  <si>
    <t>42933100-6</t>
  </si>
  <si>
    <t xml:space="preserve">SET CURATARE JGHEAB /TEVI </t>
  </si>
  <si>
    <t>44423200-3 - SCĂRI</t>
  </si>
  <si>
    <t>44423200-3</t>
  </si>
  <si>
    <t>SERVICII CAZARE HOTELIERE</t>
  </si>
  <si>
    <t>20.06.01</t>
  </si>
  <si>
    <t>32354110-3 - FILME PENTRU RADIOGRAFII</t>
  </si>
  <si>
    <t>20.09</t>
  </si>
  <si>
    <t>32354110-3</t>
  </si>
  <si>
    <t>33141000-0 - CONSUMABILE MEDICALE NECHIMICE DE UNICĂ FOLOSINŢĂ ŞI CONSUMABILE HEMATOLOGICE</t>
  </si>
  <si>
    <t>33141000-0</t>
  </si>
  <si>
    <t>22110000-4 - CĂRŢI TIPĂRITE</t>
  </si>
  <si>
    <t>20.11</t>
  </si>
  <si>
    <t>22110000-4</t>
  </si>
  <si>
    <t>80530000-8 - SERVICII DE FORMARE PROFESIONALĂ</t>
  </si>
  <si>
    <t>20.13</t>
  </si>
  <si>
    <t>80530000-8</t>
  </si>
  <si>
    <t>LAPTE ANTIDOT</t>
  </si>
  <si>
    <t>15511000-3 - LAPTE</t>
  </si>
  <si>
    <t>20.14</t>
  </si>
  <si>
    <t>15511000-3</t>
  </si>
  <si>
    <t>20.30.03</t>
  </si>
  <si>
    <t>SERVICII DE INCHIRIERE COMPLEX HORA</t>
  </si>
  <si>
    <t>70310000-7 - SERVICII DE ÎNCHIRIERE SAU DE VÂNZARE DE IMOBILE</t>
  </si>
  <si>
    <t>20.30.04</t>
  </si>
  <si>
    <t>70310000-7</t>
  </si>
  <si>
    <t>72512000-7 - SERVICII DE GESTIONARE A DOCUMENTELOR</t>
  </si>
  <si>
    <t>20.30.30</t>
  </si>
  <si>
    <t>72512000-7</t>
  </si>
  <si>
    <t>TAXA ELIBERARE AVIZ SALUBRIZARE</t>
  </si>
  <si>
    <t>79941000-2 - SERVICII DE TAXARE</t>
  </si>
  <si>
    <t>79941000-2</t>
  </si>
  <si>
    <t>45111100-9 - LUCRĂRI DE DEMOLARE</t>
  </si>
  <si>
    <t>71.01.01</t>
  </si>
  <si>
    <t>45111100-9</t>
  </si>
  <si>
    <t>45331100-7</t>
  </si>
  <si>
    <t>71.01.02</t>
  </si>
  <si>
    <t>LICENTA MICROSOFT WINDOWS 2022</t>
  </si>
  <si>
    <t>48000000-8 - PACHETE SOFTWARE ŞI SISTEME INFORMATICE</t>
  </si>
  <si>
    <t>71.01.30</t>
  </si>
  <si>
    <t>LICENTA SQL SERVER 2019</t>
  </si>
  <si>
    <t>48000000-8</t>
  </si>
  <si>
    <t>TOTAL GENERAL</t>
  </si>
  <si>
    <t>cod CPV  +
Descriere</t>
  </si>
  <si>
    <r>
      <t xml:space="preserve">
Avizat,
</t>
    </r>
    <r>
      <rPr>
        <b/>
        <i/>
        <sz val="9"/>
        <color rgb="FF000000"/>
        <rFont val="Times New Roman"/>
        <family val="1"/>
      </rPr>
      <t>Consiliu de administratie</t>
    </r>
  </si>
  <si>
    <r>
      <t xml:space="preserve">Aprobat,
MANAGER
</t>
    </r>
    <r>
      <rPr>
        <b/>
        <i/>
        <sz val="9"/>
        <color rgb="FF000000"/>
        <rFont val="Times New Roman"/>
        <family val="1"/>
      </rPr>
      <t>Ec.Maganu Bogdan</t>
    </r>
    <r>
      <rPr>
        <sz val="9"/>
        <color rgb="FF000000"/>
        <rFont val="Times New Roman"/>
      </rPr>
      <t xml:space="preserve">
Rog aprobati,
DIRECTOR FINANCIAR CONTABIL
</t>
    </r>
    <r>
      <rPr>
        <b/>
        <i/>
        <sz val="9"/>
        <color rgb="FF000000"/>
        <rFont val="Times New Roman"/>
        <family val="1"/>
      </rPr>
      <t>Ec.Sandulescu Mihaela</t>
    </r>
    <r>
      <rPr>
        <sz val="9"/>
        <color rgb="FF000000"/>
        <rFont val="Times New Roman"/>
      </rPr>
      <t xml:space="preserve">
</t>
    </r>
  </si>
  <si>
    <t xml:space="preserve">Diverse rechizite </t>
  </si>
  <si>
    <t>PUNGI ALIMENTARE, SACI MENAJ</t>
  </si>
  <si>
    <t>BANDA IGIENICA 500/SET ETICHETA " DEZINFECTAT</t>
  </si>
  <si>
    <t>BONETA CU ELASTIC UF, SCOBITORI, SORTURI</t>
  </si>
  <si>
    <t>REZERVA SAPUN SPUMA PRISTINE SAPUN HOTELIER</t>
  </si>
  <si>
    <t xml:space="preserve">DANTELE COS , HARTIE IGIENICA, PROSOAPE HARTIE, SERVETELE, </t>
  </si>
  <si>
    <t xml:space="preserve">BURETI INOX, COS DE GUNOI, GALETI,  COZI DE LEMN, LAVETE, MATURI, PERII, MOPURI, </t>
  </si>
  <si>
    <t xml:space="preserve">DETERGENTI </t>
  </si>
  <si>
    <t>ANTITART, cif pentru curatat, detartrant, solutie geam, Domestos 750ml, solutie covoare, solutie mobila, solutie pardoseli</t>
  </si>
  <si>
    <r>
      <t xml:space="preserve">Aprobat,
MANAGER
</t>
    </r>
    <r>
      <rPr>
        <b/>
        <i/>
        <sz val="9"/>
        <color rgb="FF000000"/>
        <rFont val="Times New Roman"/>
        <family val="1"/>
      </rPr>
      <t>Ec.Maganu Bogdan</t>
    </r>
    <r>
      <rPr>
        <sz val="9"/>
        <color rgb="FF000000"/>
        <rFont val="Times New Roman"/>
        <family val="1"/>
      </rPr>
      <t xml:space="preserve">
Rog aprobati,
DIRECTOR FINANCIAR CONTABIL
</t>
    </r>
    <r>
      <rPr>
        <b/>
        <i/>
        <sz val="9"/>
        <color rgb="FF000000"/>
        <rFont val="Times New Roman"/>
        <family val="1"/>
      </rPr>
      <t>Ec.Sandulescu Mihaela</t>
    </r>
  </si>
  <si>
    <t>Nr. crt.</t>
  </si>
  <si>
    <t>Obiectul acordului cadru/contractului de achiziție publică</t>
  </si>
  <si>
    <t>Cod CPV și descrierea codului CPV</t>
  </si>
  <si>
    <t>Procedura stabilită/ instrumente specifice pentru derularea procesului de achiziție</t>
  </si>
  <si>
    <t>Rezultatul procedurii</t>
  </si>
  <si>
    <t>Valoare estimată
(RON fără TVA)</t>
  </si>
  <si>
    <t>Sursa 
de finanțare</t>
  </si>
  <si>
    <t>Data (luna) estimată pentru inițierea procedurii</t>
  </si>
  <si>
    <t>Data (luna) estimată pentru atribuirea contractului de achiziție publică/semnarea acordului-cadru</t>
  </si>
  <si>
    <t>Modalitatea de derulare a procedurii de atribuire</t>
  </si>
  <si>
    <t>Persoana responsabilă cu aplicarea procedurii de atribuire</t>
  </si>
  <si>
    <t>Data introducerii procedurii în Programul anual al achizițiilor publice</t>
  </si>
  <si>
    <t>Min</t>
  </si>
  <si>
    <t>Max</t>
  </si>
  <si>
    <t>[Introduceți o scurtă descriere a obiectului achiziției, așa cum este inclusă în documentația de atribuire]</t>
  </si>
  <si>
    <t>[Introduceți Codul CPV  principal, așa cum este identificat în Regulamentul CE nr. 213/2008]</t>
  </si>
  <si>
    <t>[Introduceți descrierea Codului CPV  principal, așa cum este identificat în Regulamentul CE nr. 213/2008]</t>
  </si>
  <si>
    <t>[Selectați procedura stabilită]</t>
  </si>
  <si>
    <t>[Precizați dacă procedura se va finaliza cu atribuirea unui contract sau prin semnarea unui acord-cadru]</t>
  </si>
  <si>
    <t>[Pentru Contracte introduceti valoarea estimata a contractului]
[Pentru Acord-cadru introduceti valoarea minima estimata a Acordului-cadru]</t>
  </si>
  <si>
    <t>[Pentru Contracte introduceti valoarea estimata a optiunilor]
[Pentru Acord-cadru introduceti valoarea maxima estimata a Acordului-cadru]</t>
  </si>
  <si>
    <t>[Precizați sursa de finanțare]</t>
  </si>
  <si>
    <t>[Precizați data estimată pentru inițierea procedurii]</t>
  </si>
  <si>
    <t>[Precizati data estimată pentru atribuirea contractului de achiziție publică/semnarea acordului-cadru]</t>
  </si>
  <si>
    <t>[Licitația deschisă, licitația restrânsă și procedura simplificată pot fi derulate doar online prin intermediul SEAP]</t>
  </si>
  <si>
    <t>[Precizați numele și funcția persoanei responsabile cu aplicarea procedurii de atribuire]</t>
  </si>
  <si>
    <t>[Precizați data la care contractul/acordul-cadru a fost inclus în Programul anual al achizițiilor publice]</t>
  </si>
  <si>
    <t>1.1.01</t>
  </si>
  <si>
    <t>Furnizare alimente</t>
  </si>
  <si>
    <t>Alimente, bauturi, tutun si produse conexe</t>
  </si>
  <si>
    <t xml:space="preserve">Licitatie deschisa on line </t>
  </si>
  <si>
    <t xml:space="preserve">Acord cadru </t>
  </si>
  <si>
    <t>venituri 
proprii</t>
  </si>
  <si>
    <t>Online</t>
  </si>
  <si>
    <t>birou achizitii</t>
  </si>
  <si>
    <t>1.2.01</t>
  </si>
  <si>
    <t xml:space="preserve">Gaze naturale </t>
  </si>
  <si>
    <t>Negociere fara publicarea unui anunt - FUI</t>
  </si>
  <si>
    <t xml:space="preserve">Contract FUI </t>
  </si>
  <si>
    <t>Offline</t>
  </si>
  <si>
    <t>1.3.01</t>
  </si>
  <si>
    <t xml:space="preserve">Energie electrica </t>
  </si>
  <si>
    <t>0930000000-2</t>
  </si>
  <si>
    <t>Electricitate, incalzire, energie solara si nucleara</t>
  </si>
  <si>
    <t>1.4.01</t>
  </si>
  <si>
    <t xml:space="preserve">Combustibil auto </t>
  </si>
  <si>
    <t>09132100-4
09134220-5</t>
  </si>
  <si>
    <t>Combustibil auto Ministerul Sanatatii</t>
  </si>
  <si>
    <t xml:space="preserve">Licitatie deschisa on line - achizitii centalizate </t>
  </si>
  <si>
    <t>-</t>
  </si>
  <si>
    <t>ECHIPAMENTE MEDICALE</t>
  </si>
  <si>
    <t xml:space="preserve">Total </t>
  </si>
  <si>
    <t>SEF SERVICIU APCATA</t>
  </si>
  <si>
    <t>Intocmit,</t>
  </si>
  <si>
    <t xml:space="preserve">Jr. Isac Georgiana </t>
  </si>
  <si>
    <t>Ec. Rezeanu Mihaela</t>
  </si>
  <si>
    <t xml:space="preserve">APA CANAL </t>
  </si>
  <si>
    <t xml:space="preserve"> DESEURI REZIDUALE</t>
  </si>
  <si>
    <t>PIESE SCHIMB COMPUTERE</t>
  </si>
  <si>
    <t>PIESE ŞI ACCESORII PENTRU VEHICULE ŞI PENTRU MOTOARE DE VEHICULE</t>
  </si>
  <si>
    <t>AGENT FRIGORIFIC ANSAMBLU FULIE MOTOR MASINA DE SPALAT, ANVELOPE, BOBINE, BATERII</t>
  </si>
  <si>
    <t>SERVICII COMUNICATII ELECTRONICE, INTERNET</t>
  </si>
  <si>
    <t xml:space="preserve">BI LUBRIFIANT ULEIURI, VASILINA  </t>
  </si>
  <si>
    <t>COMBINEZON UF CU GLUGA, VESTE</t>
  </si>
  <si>
    <t xml:space="preserve">MANUSI DE LUCRU </t>
  </si>
  <si>
    <t>BOCANCI, CIZME, GENUNCHERE, OCHELARI PROTECTIE</t>
  </si>
  <si>
    <t>ACE MASINA CUSUT, CRETA</t>
  </si>
  <si>
    <t>SACI RAFIE</t>
  </si>
  <si>
    <t xml:space="preserve"> INSECTICIDE</t>
  </si>
  <si>
    <t>BUTELIE TONER REZIDUAL, DRUM</t>
  </si>
  <si>
    <t>CARTUSE, TONERE</t>
  </si>
  <si>
    <t>RECHIZITE</t>
  </si>
  <si>
    <t>BRATARI DE IDENTIFICARE PLASTIC</t>
  </si>
  <si>
    <t>ADAPTOR CABLURI, HARDURI, SWICH, CUPLA</t>
  </si>
  <si>
    <t>CUPLA MODULARAKIT TASTATURA, MOUSE</t>
  </si>
  <si>
    <t>ACUMULATOR APC , ALIMENTATOR RETEA, BANDA IZOLATOARE, BATERIE ALCALINA, BECURI LEDPRIZE, CABLURI, DOZE, CANAL CABLUINTRERUPATOR, MUFEETC)</t>
  </si>
  <si>
    <t>ELECTROZI</t>
  </si>
  <si>
    <t>MASCA PENTRU AEROSOL , TUB GROFAT</t>
  </si>
  <si>
    <t>PIESE  SI ACCESORII PENTRU AUTOVEHOCULE</t>
  </si>
  <si>
    <t>PIESE DE SCHIMB APARATURA MEDICALA</t>
  </si>
  <si>
    <t>DRAPEL</t>
  </si>
  <si>
    <t>PENSULE, GRATAR PT ZUGRAVIT, PRELUNGITOR TRAFALET, TRAFALETI</t>
  </si>
  <si>
    <t>ROBINETI, VANE, COLTARE, VENTIL</t>
  </si>
  <si>
    <t>MATERIALE DE CONSTRUCTII</t>
  </si>
  <si>
    <t>ADAPTOR PT FURTUN, BANDA TEFLON, NIPLU, COT, CLAPET, COLIERE, CURBA, DOP, TUB , VANA</t>
  </si>
  <si>
    <t>ACCESORII PLASA, BALAMALE,, BROASCA, BUTUC YALA,FERONERIE TERMOPAN</t>
  </si>
  <si>
    <t>ARTICOLE SANITARE</t>
  </si>
  <si>
    <t>AUTOCOLANTE , INDICATOARE, PLACHETE</t>
  </si>
  <si>
    <t>20,01,09</t>
  </si>
  <si>
    <t>CUPLE</t>
  </si>
  <si>
    <t xml:space="preserve"> SCULE, LACĂTE, CHEI, BALAMALE, DISPOZITIVE DE FIXARE, LANŢURI ŞI RESORTURI</t>
  </si>
  <si>
    <t>AMORSA, VOPSEA, LAC, MASTIC</t>
  </si>
  <si>
    <t xml:space="preserve">CONFECTIONAT SI MONTAT FEREASTRA PVC, PLASE </t>
  </si>
  <si>
    <t>REPARATIE APARATURA MEDICALA</t>
  </si>
  <si>
    <t>INTRETINERE UTILAJE FRIG, AERE CONDIRIONATE, FILTRE APA, ACVARIU</t>
  </si>
  <si>
    <t>20,01,30</t>
  </si>
  <si>
    <t>INTERVENTIE LA CENTRALA TERMICA</t>
  </si>
  <si>
    <t>VERIFICAT HIDRANTI, STINGATOARE</t>
  </si>
  <si>
    <t>PIESE SCHIMB APARATURA MEDICALA</t>
  </si>
  <si>
    <t>SERVICII INTRETINERE APARATURA RADIOLOGICA</t>
  </si>
  <si>
    <t>INTRETINERE FILTRE, INJECTOARE, AERE CONDITIONATE</t>
  </si>
  <si>
    <t>AVIZ DE AMPLASAMENT, TARIFE, TAXE</t>
  </si>
  <si>
    <t>SERVICII LABORATOR</t>
  </si>
  <si>
    <t>ABONAMENT ACCES SERVICIU LEGISLATIV</t>
  </si>
  <si>
    <t>SERVICII DE CERTIFICARE SI RECERTIFICARE</t>
  </si>
  <si>
    <t xml:space="preserve">SERVICII DE PUBLICITATE, DE INFORMARE PE </t>
  </si>
  <si>
    <t>SERVICII DE MONITORIZARE 4 SISTEME DE ALARMARE SI TRANSPORT VALORI</t>
  </si>
  <si>
    <t>DIVERSE ANALIZE</t>
  </si>
  <si>
    <t>MASURATORI DE ARIE, DOZIMETRICE</t>
  </si>
  <si>
    <t>ELABORARE DOCUMENTATIE PT OBTINERE CERTIFICATE</t>
  </si>
  <si>
    <t>“LUCRARI DE REPARATII INSTALATIE AGENT TERMIC, CONDUCTE</t>
  </si>
  <si>
    <t xml:space="preserve">LUCRARI DE REPARATII ZUGRAVELI INTERIOARE </t>
  </si>
  <si>
    <t xml:space="preserve">LUCRARI DE REPARATII GENERALE SI DE RENOVARE </t>
  </si>
  <si>
    <t>LUCRARI DE REPARATIE PRIN INLOCUIRTE BOILERE</t>
  </si>
  <si>
    <t xml:space="preserve"> PRODUSE FARMACEUTICE</t>
  </si>
  <si>
    <t>MEDICAMENTE</t>
  </si>
  <si>
    <t>20,04,02</t>
  </si>
  <si>
    <t>CONSUMABILE MEDICALE</t>
  </si>
  <si>
    <t>PRODUSE FARMACEUTICE</t>
  </si>
  <si>
    <t>CEARCEAF PE IMPACHETARI, PRODUSE GERIATRIE</t>
  </si>
  <si>
    <t>CUTIE CARTON PENTRU DESEURI</t>
  </si>
  <si>
    <t>20,04,03</t>
  </si>
  <si>
    <t>REACTIVI LABORATOR</t>
  </si>
  <si>
    <t>20,04,04</t>
  </si>
  <si>
    <t>DEZINFECTANTI</t>
  </si>
  <si>
    <t>ECHIPAMENTE PROTECTIE, BONETE, SORTURI, COSTUME</t>
  </si>
  <si>
    <t>LENJERIE</t>
  </si>
  <si>
    <t>20,05,03</t>
  </si>
  <si>
    <t>20,05,30</t>
  </si>
  <si>
    <t xml:space="preserve">SACI DIN FAS </t>
  </si>
  <si>
    <t>GEANTA SCULE , LANTERNA, STABILIZATOR</t>
  </si>
  <si>
    <t xml:space="preserve">CARUCIOARE </t>
  </si>
  <si>
    <t>ECHIPAMENTE BUCATARIE</t>
  </si>
  <si>
    <t>USTENSILE BUCATARIE</t>
  </si>
  <si>
    <t>TAVI</t>
  </si>
  <si>
    <t xml:space="preserve">COADA CU MOP COS GUNOI, GALEATA </t>
  </si>
  <si>
    <t xml:space="preserve">EUROCONTAINER </t>
  </si>
  <si>
    <t>PROSOAPE</t>
  </si>
  <si>
    <t>DRAPERII FAS</t>
  </si>
  <si>
    <t xml:space="preserve">BURDUF PERNA </t>
  </si>
  <si>
    <t>FRIGIDER , LADA FRIG</t>
  </si>
  <si>
    <t>MASINI DE SPALAT RUFE</t>
  </si>
  <si>
    <t xml:space="preserve">ASPIRATOARE </t>
  </si>
  <si>
    <t>DOZATOR DE APA, SISTEM FILTRARE APA</t>
  </si>
  <si>
    <t>CADITA DUS, POLITA PERFORATA</t>
  </si>
  <si>
    <t xml:space="preserve">SCARI ALUMINIU </t>
  </si>
  <si>
    <t>20,06,01</t>
  </si>
  <si>
    <t xml:space="preserve">INDICATOARE </t>
  </si>
  <si>
    <t xml:space="preserve">FILME DVE </t>
  </si>
  <si>
    <t>CURSURI</t>
  </si>
  <si>
    <t>20,30,03</t>
  </si>
  <si>
    <t xml:space="preserve">ASIGURARE CASCO AUTO OPEL </t>
  </si>
  <si>
    <t>ASIGURARE RCA AUTO OPEL</t>
  </si>
  <si>
    <t>20,30,04</t>
  </si>
  <si>
    <t>20,30,30</t>
  </si>
  <si>
    <t>71,01,02</t>
  </si>
  <si>
    <t>APARATURA MEDICALA</t>
  </si>
  <si>
    <t>71,01,30</t>
  </si>
  <si>
    <t xml:space="preserve">Intocmit,
Ec. Rezeanu Mihaela
</t>
  </si>
  <si>
    <t xml:space="preserve">SEF SERVICIU APCATA,
Jr. Isac Georgiana 
</t>
  </si>
  <si>
    <t xml:space="preserve">Furnizare dezinfectanti </t>
  </si>
  <si>
    <t>dezinfectanti</t>
  </si>
  <si>
    <t xml:space="preserve">procedura simplificata </t>
  </si>
  <si>
    <t>ianuarie 2025</t>
  </si>
  <si>
    <t>martie 2025</t>
  </si>
  <si>
    <t xml:space="preserve">
Program Anual al Achizitiilor Publice pe anul   2025</t>
  </si>
  <si>
    <t>01.01.2025</t>
  </si>
  <si>
    <t>31.12.2025</t>
  </si>
  <si>
    <t>PROCEDURA PROPRIE OFFLINE</t>
  </si>
  <si>
    <t>REABILITARE, CONSOLIDARE SI EXTINDERE SBRM -LUCRARI DE DEMOLARE  PAV. A, CORP C3 SI PARTIAL C1</t>
  </si>
  <si>
    <t xml:space="preserve">REABILITARE, CONSOLIDARE SI EXTINDERE SBRM -CERCETARE ARHEOLOGICA </t>
  </si>
  <si>
    <t>71351914-3</t>
  </si>
  <si>
    <t>71351914-3 - SERVICII DE ARHEOLOGIE</t>
  </si>
  <si>
    <t xml:space="preserve">MODERNIZARE CLADIRE PAVILIONUL B - SISTEM DE VENTILATIE  CAMERA MASAJ  </t>
  </si>
  <si>
    <t xml:space="preserve">42520000-7 ECHIPAMENTE DE VENTILATIE </t>
  </si>
  <si>
    <t xml:space="preserve">MODERNIZARE CLADIRE PAVILIONUL B - EXECUTIE INSTALATIE ELECTRICA BUCATARIE DE PARAFINA  </t>
  </si>
  <si>
    <t>45310000-3 -LUCRARI INSTALATII ELECTRICE</t>
  </si>
  <si>
    <t xml:space="preserve">REABILITARE, MODERNIZARE CLADIRE PAVILIONUL B - STUDIU GEOTEHNIC, EXPERTIZA TEHNICA </t>
  </si>
  <si>
    <t xml:space="preserve">71332000-4 </t>
  </si>
  <si>
    <t>REABILITARE, MODERNIZARE CLADIRE PAVILIONUL B - STUDIU DALI</t>
  </si>
  <si>
    <t>79314000-8</t>
  </si>
  <si>
    <t xml:space="preserve">79314000-8  -STUDIU DE FEZABILITATE </t>
  </si>
  <si>
    <t xml:space="preserve">71332000-4  -SERVICII DE INGINERIE GEOTEHNICA </t>
  </si>
  <si>
    <t>IMPRIMANTA MULTIFUNCTIONALA CABINET MEDICAL</t>
  </si>
  <si>
    <t xml:space="preserve">HOTA PROFESIONALA </t>
  </si>
  <si>
    <t xml:space="preserve">39141500-7 - HOTE DE ASPIRARE </t>
  </si>
  <si>
    <t>39141500-7</t>
  </si>
  <si>
    <t xml:space="preserve">98312100-4 </t>
  </si>
  <si>
    <t>ERVICII DE IMPREGNARE A MATERIALELOR TEXTILE</t>
  </si>
  <si>
    <t>APRILIE 2025</t>
  </si>
  <si>
    <t>septembrie 2025</t>
  </si>
  <si>
    <t xml:space="preserve">MASINA DE CUSUT </t>
  </si>
  <si>
    <t xml:space="preserve">FILTRU DE APA </t>
  </si>
  <si>
    <t xml:space="preserve">STATIE DE CALCAT </t>
  </si>
  <si>
    <t xml:space="preserve">USCATOR DE MAINI CU SENZOR </t>
  </si>
  <si>
    <t>LADA FRIGORIFICA 4</t>
  </si>
  <si>
    <t xml:space="preserve">DRAPERII  IMPERMEABILE MAT PVC SI TESATURA CU REJANSA </t>
  </si>
  <si>
    <t xml:space="preserve">PILOTE MATLASATE </t>
  </si>
  <si>
    <t>RASTEL-RAFT INOX CU 3 POLITE</t>
  </si>
  <si>
    <t xml:space="preserve">MONITOR </t>
  </si>
  <si>
    <t xml:space="preserve">CARUCIOR CU ROTILE </t>
  </si>
  <si>
    <t>MULTIFUNCTIONAL LASER MONOCROM</t>
  </si>
  <si>
    <t xml:space="preserve">DESKTOP PC </t>
  </si>
  <si>
    <t>CANTAR PLATFORMA</t>
  </si>
  <si>
    <t xml:space="preserve">CURATITOR PRESIUNE </t>
  </si>
  <si>
    <t xml:space="preserve">DISPENSER SAPUN SPUMA </t>
  </si>
  <si>
    <t xml:space="preserve">COVOR PVC </t>
  </si>
  <si>
    <t xml:space="preserve">CABLU DESFUNFAT CANALE, CANCIOC,, CAZMA, CHEI, CIOCAN, CLESTI, CUTIE SCULE, FOARFECA, FURTUN, GREBLA LOPATA, MENGHINA PISTOL SURUBLENITA,  </t>
  </si>
  <si>
    <t xml:space="preserve">TAXA ELIBERARE DOCUMENTE </t>
  </si>
  <si>
    <t>CARTI</t>
  </si>
  <si>
    <t xml:space="preserve">PARCHET </t>
  </si>
  <si>
    <t xml:space="preserve">LUCRARI DE REPARATII CUVA INCALZIRE NAMOL </t>
  </si>
  <si>
    <t>REPARAT CAZAN APA CALDA</t>
  </si>
  <si>
    <t xml:space="preserve">REPARAT INSTALATIE ELECTRICA </t>
  </si>
  <si>
    <t>LUCRARI DE VERIFICARE / REPARARE/ EXTINDERE SI PUNERE IN FUNCTIUNE SISTEM DE ALARMA -</t>
  </si>
  <si>
    <t xml:space="preserve">LUCRARI DE REPARATII PARDOSEALA </t>
  </si>
  <si>
    <t xml:space="preserve">LUCRARI DE REPARATII, REVOPSIRE –ZUGRAVELI INTERIOARE PERETI SI </t>
  </si>
  <si>
    <t xml:space="preserve">CONCEDII MEDICALE </t>
  </si>
  <si>
    <t xml:space="preserve">BOILER </t>
  </si>
  <si>
    <t>`</t>
  </si>
  <si>
    <t>1.5.01</t>
  </si>
  <si>
    <t>1.6.01</t>
  </si>
  <si>
    <t>1.7.01</t>
  </si>
  <si>
    <t>1.7.02</t>
  </si>
  <si>
    <t>Servicii de digitalizare Sanatoriul Balnear si de Recuperare Mangalia componenta hardware</t>
  </si>
  <si>
    <t>Servicii de digitalizare Sanatoriul Balnear si de Recuperare Mangalia componenta software</t>
  </si>
  <si>
    <t>51611100-9</t>
  </si>
  <si>
    <t>servicii de instalare de hardware</t>
  </si>
  <si>
    <t>licitatie deschisa on line</t>
  </si>
  <si>
    <t xml:space="preserve">contract </t>
  </si>
  <si>
    <t>mai 2025</t>
  </si>
  <si>
    <t>72212900-8</t>
  </si>
  <si>
    <t>diverse servicii de dezvoltare de software si sisteme informatice</t>
  </si>
  <si>
    <r>
      <t xml:space="preserve">Avizat,
</t>
    </r>
    <r>
      <rPr>
        <b/>
        <i/>
        <sz val="9"/>
        <color rgb="FF000000"/>
        <rFont val="Times New Roman"/>
        <family val="1"/>
      </rPr>
      <t>Consiliu de administratie</t>
    </r>
  </si>
  <si>
    <t>1301/27.02.2025</t>
  </si>
  <si>
    <r>
      <rPr>
        <b/>
        <sz val="9"/>
        <color rgb="FF000000"/>
        <rFont val="Times New Roman"/>
        <family val="1"/>
      </rPr>
      <t>SANATORIUL BALNEAR SI DE RECUPERARE MANGALIA</t>
    </r>
    <r>
      <rPr>
        <sz val="9"/>
        <color rgb="FF000000"/>
        <rFont val="Times New Roman"/>
        <family val="1"/>
      </rPr>
      <t xml:space="preserve">
Strada Mircea cel Batrân 2, Mangalia 905500
CUI : 4515565
Email :office@balnear.net
Telefon:  0241 751 337
</t>
    </r>
  </si>
  <si>
    <t xml:space="preserve">Programul Anual al Achizițiilor Publice (PAAP) pentru anul __2025_
</t>
  </si>
  <si>
    <t>Gaze naturale</t>
  </si>
  <si>
    <t>Bon consum, buletine, chestionare condici prezenta fise, registre, buletine oscilometrie, certificate concediu, chestionarecondici, fise, FOCG, planuri, registre</t>
  </si>
  <si>
    <t>CONFECTIONAT SI INSTALAT INDICATOARE</t>
  </si>
  <si>
    <t>PIESE SCHIMB FOTOCOPIATOARE</t>
  </si>
  <si>
    <t>SEMINTE GAZON 20KG</t>
  </si>
  <si>
    <t>03117200-6 - SEMINŢE DE PLANTE CU UTILIZARE SPECIFICĂ</t>
  </si>
  <si>
    <t xml:space="preserve">SUPORT STINGATOR </t>
  </si>
  <si>
    <t>35111200-7 - MATERIALE DE STINGERE A INCENDIILOR</t>
  </si>
  <si>
    <t>35111200-7</t>
  </si>
  <si>
    <t xml:space="preserve">FOSFAT TRISODIC </t>
  </si>
  <si>
    <t>39137000-1 - AGENŢI DE DEDURIZARE A APEI</t>
  </si>
  <si>
    <t>39137000-1</t>
  </si>
  <si>
    <t>39200000-4 - ACCESORII DE MOBILIER</t>
  </si>
  <si>
    <t>Accesorii mobilier</t>
  </si>
  <si>
    <t>39200000-4</t>
  </si>
  <si>
    <t>Tava , cutie plastic</t>
  </si>
  <si>
    <t xml:space="preserve">Boluri, capace, casolete, folie al, role pungi </t>
  </si>
  <si>
    <t>39290000-1 - DIVERSE ACCESORII DE MOBILIER</t>
  </si>
  <si>
    <t>SUPORT CARTELE MASA 105X125X100 MM</t>
  </si>
  <si>
    <t>GALEATA PLASTIC 12L TEHNIC</t>
  </si>
  <si>
    <t>3929000-1</t>
  </si>
  <si>
    <t>CORDON SUDURA COVOR PVC</t>
  </si>
  <si>
    <t>44115800-7 - ACCESORII INTERIOARE DE CONSTRUCŢII</t>
  </si>
  <si>
    <t>44115800-7</t>
  </si>
  <si>
    <t>VOPSEA NEGRU 0.6L</t>
  </si>
  <si>
    <t xml:space="preserve">CONFECTIONAT SI MONTAT USA PVC </t>
  </si>
  <si>
    <t>45421131-1 - INSTALARE DE UŞI</t>
  </si>
  <si>
    <t>45421131-1</t>
  </si>
  <si>
    <t>REFACERE CIRCUITE NUL PROTECTIE-CABINETE MEDICALE-SECTIE ELECTROTERAPIE-BAZA DE TRATAMENT</t>
  </si>
  <si>
    <t>SERVICII DE INLOCUIRE POMPA CONDENS CAZAN ABUR   – CENTRALA TERMICA PAVILIONUL B</t>
  </si>
  <si>
    <t>50510000-3 - SERVICII DE REPARARE ŞI DE ÎNTREŢINERE A POMPELOR, A VANELOR, A ROBINETELOR ŞI A CONTAINERELOR DE METAL</t>
  </si>
  <si>
    <t>50510000-3</t>
  </si>
  <si>
    <t xml:space="preserve">ABONAMENT  ZIAR </t>
  </si>
  <si>
    <t>22200000-2 - ZIARE, REVISTE SPECIALIZATE, PERIODICE ŞI REVISTE</t>
  </si>
  <si>
    <t>2220000-2</t>
  </si>
  <si>
    <t>TAXA MINERIT</t>
  </si>
  <si>
    <t>71351913-6 - SERVICII DE EXPLORARE GEOLOGICĂ</t>
  </si>
  <si>
    <t>71351913-6</t>
  </si>
  <si>
    <t>LUCRARI DE REPARATII CUVA INCALZIRE NAMOL NR.1 - PAVILIONUL B</t>
  </si>
  <si>
    <t>“LUCRARI DE REPARATII INSTALATIE AGENT TERMIC IN CENTRALA TERMICA SI SUBSOL – COMPLEX HORA SATURN</t>
  </si>
  <si>
    <t xml:space="preserve">LUCRARI DEZAFECTAT UTILAJE SI INSTALATII AFERENTE CENTRALEI TERMICE PAVILIONUL A </t>
  </si>
  <si>
    <t>45232311-5 - LINII TELEFONICE STRADALE PENTRU APELURI DE URGENŢĂ</t>
  </si>
  <si>
    <t>“LUCRARI DE REPARATII CAZAN INLOCUIT SERPENTINA , REPARAT BOILER COMPLEX HORA SATURN</t>
  </si>
  <si>
    <t>45232311-5</t>
  </si>
  <si>
    <t>LUCRARI DE REPARATII LOCALE HIDROIZOLATIE LA RECE CU DOUA STRATURI DE ARMARE EXECUTAT CU MAPEPLASTIC BIOCOMPONENT SI PLASA DE FIBRA 50MP – COMPLEX HORA SATURN</t>
  </si>
  <si>
    <t>LUCRARI DE REPARATII, REVOPSIRE –ZUGRAVELI INTERIOARE PERETI SI TAVANE  PAVILIONUL B</t>
  </si>
  <si>
    <t>LUCRARI DE REPARATII CURENTE LA PAVILIONUL B-CAM CURATARE USTENSILE,DEPOZIT MAT INFECTIOASE</t>
  </si>
  <si>
    <t>45453100-7</t>
  </si>
  <si>
    <t>DIVERSE LUCRARI DE REPARATII--PAV B</t>
  </si>
  <si>
    <t>MASINA DE TUNS IARBA STIHL RM CILINDREE 127MC</t>
  </si>
  <si>
    <t>16311000-8 - MAŞINI DE TUNS IARBA</t>
  </si>
  <si>
    <t>16311000.-8</t>
  </si>
  <si>
    <t>30191400-8 - DISPOZITIV DE DISTRUGERE A DOCUMENTELOR</t>
  </si>
  <si>
    <t>30191400-8</t>
  </si>
  <si>
    <t>DISTRUGATOR DOCUMENTE LEITZ P4 10 COLI COS 23 LITRI ALB CROSS-CUT AGRAFE CAPSE 356X423X238 CM</t>
  </si>
  <si>
    <t xml:space="preserve">STAMPILA TRODAT 4630 </t>
  </si>
  <si>
    <t>IMPRIMANTA LASER BROTHER DCP-L2640DN</t>
  </si>
  <si>
    <t>30232000-4 - ECHIPAMENT PERIFERIC</t>
  </si>
  <si>
    <t>30232000-4</t>
  </si>
  <si>
    <t xml:space="preserve">TELEVIZOR LED VORTEX 60CM </t>
  </si>
  <si>
    <t>32324000-0 - TELEVIZOARE</t>
  </si>
  <si>
    <t>32324000-0</t>
  </si>
  <si>
    <t xml:space="preserve">BANCA ASTEPTARE 4 LOCURI PENTRU SPITAL </t>
  </si>
  <si>
    <t>33192000-2 - MOBILIER MEDICAL</t>
  </si>
  <si>
    <t>33192000-2</t>
  </si>
  <si>
    <t xml:space="preserve">SET HUSE UNIVERSALE SCAUNE AUTO 11 PIESE </t>
  </si>
  <si>
    <t>35111320-4 - EXTINCTOARE PORTABILE</t>
  </si>
  <si>
    <t xml:space="preserve">STINGATOR </t>
  </si>
  <si>
    <t>CUTIE FRIGORIFICA ICEGO 24L ALBASTRU</t>
  </si>
  <si>
    <t xml:space="preserve">MINGE ECHILIBRU BOSU MYRIA MY7231 60CM </t>
  </si>
  <si>
    <t>37442900-8 - APARATE DE GIMNASTICĂ MULTI-GYM</t>
  </si>
  <si>
    <t>37442900-8</t>
  </si>
  <si>
    <t xml:space="preserve">DULAP 2 USI </t>
  </si>
  <si>
    <t>39143112-4 - SALTELE</t>
  </si>
  <si>
    <t xml:space="preserve">SALTEA VISCOTEX SUPERORTOPEDICA </t>
  </si>
  <si>
    <t xml:space="preserve">CUTIE DEPOZITARE 110L TIDY </t>
  </si>
  <si>
    <t>39221130-7 - RECIPIENTE PENTRU ALIMENTE</t>
  </si>
  <si>
    <t>39221130-7</t>
  </si>
  <si>
    <t>HUSA PROTECTIE SALTEA 140/200</t>
  </si>
  <si>
    <t>39512300-7 - HUSE PENTRU SALTELE</t>
  </si>
  <si>
    <t xml:space="preserve">NAPRON 45X45 CM </t>
  </si>
  <si>
    <t>39513000-1 - LENJERIE DE MASĂ</t>
  </si>
  <si>
    <t>39513000-1</t>
  </si>
  <si>
    <t>ESPRESSOR  NESPRESSO INISSIA EN80B</t>
  </si>
  <si>
    <t>39711310-5 - FILTRE DE CAFEA ELECTRICE</t>
  </si>
  <si>
    <t>3971130-9</t>
  </si>
  <si>
    <t>DEZUMIFICATOR SI PURIFICATOR ALECOAIR D25 ARIO</t>
  </si>
  <si>
    <t>42113161-0 - DEUMIDIFICATOARE</t>
  </si>
  <si>
    <t>42113161-0</t>
  </si>
  <si>
    <t>TROLIU DE URGENTA TM2013</t>
  </si>
  <si>
    <t>42141410-6 - TROLIURI</t>
  </si>
  <si>
    <t>42141410-6</t>
  </si>
  <si>
    <t>TRUSA SUDURA PPR 20-40 CANDAN</t>
  </si>
  <si>
    <t>42662000-4 - ECHIPAMENT DE SUDARE</t>
  </si>
  <si>
    <t>APARAT SUDURA WELT MMA250</t>
  </si>
  <si>
    <t>42662100-5 - ECHIPAMENT DE SUDARE ELECTRICĂ</t>
  </si>
  <si>
    <t>42662100-5</t>
  </si>
  <si>
    <t xml:space="preserve">MASINA DE CUSUT SINGER 4411 HEAVY DUTY </t>
  </si>
  <si>
    <t xml:space="preserve">APARAT PENTRU ABURI </t>
  </si>
  <si>
    <t>42995000-7 - DIVERSE MAŞINI DE CURĂŢARE</t>
  </si>
  <si>
    <t>42995000-7</t>
  </si>
  <si>
    <t>COVOR PVC ANTIBACTERIAN 2,2 MM TARKETT SMART</t>
  </si>
  <si>
    <t>44112300-1 - COMPARTIMENTĂRI</t>
  </si>
  <si>
    <t>44112300-1</t>
  </si>
  <si>
    <t>TEAVA REFULARE TIP C CU REFULARE</t>
  </si>
  <si>
    <t>44163100-1 - ŢEVI</t>
  </si>
  <si>
    <t>44163100-1</t>
  </si>
  <si>
    <t xml:space="preserve">ECHIPAMENTE DE PROTECTIE </t>
  </si>
  <si>
    <t xml:space="preserve">SISTEM VENTILATIE CAMERA MASAJ </t>
  </si>
  <si>
    <t>42512000-8 - INSTALAŢII DE CLIMATIZARE</t>
  </si>
  <si>
    <t>425213000-8</t>
  </si>
  <si>
    <t>SERVICII DE EXPERTIZA TEHNICA SI STUDIU GEOTEHNIC</t>
  </si>
  <si>
    <t>71319000-7 - SERVICII DE EXPERTIZĂ</t>
  </si>
  <si>
    <t>71319000-7</t>
  </si>
  <si>
    <t>SERVICII DE PROIECTARE INSTALATII ELECTRICE</t>
  </si>
  <si>
    <t>71321000-4 - SERVICII DE PROIECTARE TEHNICĂ A INSTALAŢIILOR MECANICE ŞI ELECTRICE PENTRU CONSTRUCŢII</t>
  </si>
  <si>
    <t>71321000-4</t>
  </si>
  <si>
    <t xml:space="preserve">PROIECT SI EXECUTIE MODERNIZARE CAZAN PIFFATI CT PAV.B ALIMENTARE RETEA GAZE NATURALE ECHIPARE CAZAN SI MONTARE INSTALATIE EVACUARE </t>
  </si>
  <si>
    <t xml:space="preserve">45231221-0 - Lucrări de construcţii de conducte de alimentare cu gaz </t>
  </si>
  <si>
    <t>POMPA CIRCULARE AGENT TERMIC TRIFAZATA GRUNDFOS TP 80-180/2</t>
  </si>
  <si>
    <t>31681200-5 - POMPE ELECTRICE</t>
  </si>
  <si>
    <t>31681200-5</t>
  </si>
  <si>
    <t>SISTEM RETEA DE DATE WIRELESS</t>
  </si>
  <si>
    <t>32427000-2 - SISTEM DE REŢEA</t>
  </si>
  <si>
    <t>32427000-2</t>
  </si>
  <si>
    <t xml:space="preserve">BLENDER PROFESIONAL 4000W , 9VITEZE TIJA 40CM CU TEL </t>
  </si>
  <si>
    <t>39312000-2 - ECHIPAMENT PENTRU PREGĂTIREA MÂNCĂRII</t>
  </si>
  <si>
    <t>MARMITA PROFESIONALA  MIXER PLANETAR</t>
  </si>
  <si>
    <t xml:space="preserve">MASINA DE SPALAT VASE </t>
  </si>
  <si>
    <t>39713100-4 - MAŞINI DE SPĂLAT VASE</t>
  </si>
  <si>
    <t>39713100-4</t>
  </si>
  <si>
    <t>MASINA DE SPALAT RUFE 
USCATOR PROFESIONAL</t>
  </si>
  <si>
    <t xml:space="preserve">CALANDRU SI 
USCATOARE RUFE  </t>
  </si>
  <si>
    <t>CENTRALA TERMICA MURALA PE GAZ, - VUW 40CS/1-5 (N-INT2), 38KW+KIT</t>
  </si>
  <si>
    <t>39715210-2 - ECHIPAMENT DE ÎNCĂLZIRE CENTRALĂ</t>
  </si>
  <si>
    <t>39715210-2</t>
  </si>
  <si>
    <t>SISTEM CHILLERE RACIRE APA</t>
  </si>
  <si>
    <t>39717200-3 - APARATE DE AER CONDIŢIONAT</t>
  </si>
  <si>
    <t>39717200-3</t>
  </si>
  <si>
    <t xml:space="preserve">STOCATOR DEPOZITARE NAMOL 3000X1500X1500MM H HORA </t>
  </si>
  <si>
    <t>44611000-6 - CISTERNE</t>
  </si>
  <si>
    <t>44611000-6</t>
  </si>
  <si>
    <t xml:space="preserve">CONTAINER 6000X2400X2700MM </t>
  </si>
  <si>
    <t>44613000-0 - CONTAINERE DE MARI DIMENSIUNI</t>
  </si>
  <si>
    <t>44613000-0</t>
  </si>
  <si>
    <t>FURNIZARE - CONFECTIONARE SI MONTARE CUVA INCALZIRE NAMOL- PAVILIONUL B</t>
  </si>
  <si>
    <t xml:space="preserve">SERVER DE APLICATII SI RETEA DE DATE </t>
  </si>
  <si>
    <t>48821000-9 - SERVERE DE REŢEA</t>
  </si>
  <si>
    <t>48821000-9</t>
  </si>
  <si>
    <t>LICENTA MICROSOFT WINDOWS 2022
LICENTA SQL SERVER 201</t>
  </si>
  <si>
    <t>Varianta II</t>
  </si>
  <si>
    <t>FILTRU BACTERIAN SET 20 BUC</t>
  </si>
  <si>
    <t>ENCODER TROLIU</t>
  </si>
  <si>
    <t>42419510-4 - PIESE PENTRU ASCENSOARE</t>
  </si>
  <si>
    <t>42419510-4</t>
  </si>
  <si>
    <t>MOTOR HOTA HP 500 T4 380V CONVERTIZOR SV110G5A-4 CU MONTAJ</t>
  </si>
  <si>
    <t>42950000-0 - PIESE PENTRU UTILAJE DE UZ GENERAL</t>
  </si>
  <si>
    <t>42950000-0</t>
  </si>
  <si>
    <t>REZEANU MIHAELA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</si>
</sst>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RON]"/>
    <numFmt numFmtId="165" formatCode="[$$-409]#,##0.00"/>
    <numFmt numFmtId="166" formatCode="[$-409]mm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b/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000000"/>
      <name val="Bookman Old Style"/>
      <family val="1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14"/>
      <color rgb="FF1111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3" fillId="3" borderId="5" xfId="0" applyFont="1" applyFill="1" applyBorder="1" applyAlignment="1">
      <alignment horizontal="left" vertical="center" wrapText="1" readingOrder="1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9" fontId="2" fillId="0" borderId="4" xfId="0" applyNumberFormat="1" applyFont="1" applyBorder="1" applyAlignment="1">
      <alignment horizontal="center" vertical="center" wrapText="1" readingOrder="1"/>
    </xf>
    <xf numFmtId="49" fontId="2" fillId="0" borderId="7" xfId="0" applyNumberFormat="1" applyFont="1" applyBorder="1" applyAlignment="1">
      <alignment horizontal="center" vertical="center" wrapText="1" readingOrder="1"/>
    </xf>
    <xf numFmtId="4" fontId="0" fillId="0" borderId="0" xfId="0" applyNumberFormat="1"/>
    <xf numFmtId="0" fontId="7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166" fontId="14" fillId="0" borderId="7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6" fontId="13" fillId="2" borderId="5" xfId="0" quotePrefix="1" applyNumberFormat="1" applyFont="1" applyFill="1" applyBorder="1" applyAlignment="1">
      <alignment horizontal="center" vertical="center"/>
    </xf>
    <xf numFmtId="166" fontId="13" fillId="2" borderId="5" xfId="0" applyNumberFormat="1" applyFont="1" applyFill="1" applyBorder="1" applyAlignment="1">
      <alignment horizontal="center" vertical="center"/>
    </xf>
    <xf numFmtId="166" fontId="13" fillId="2" borderId="6" xfId="0" applyNumberFormat="1" applyFont="1" applyFill="1" applyBorder="1" applyAlignment="1">
      <alignment horizontal="center" vertical="center"/>
    </xf>
    <xf numFmtId="166" fontId="13" fillId="2" borderId="7" xfId="0" applyNumberFormat="1" applyFont="1" applyFill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 vertical="center" wrapText="1" readingOrder="1"/>
    </xf>
    <xf numFmtId="49" fontId="2" fillId="0" borderId="5" xfId="0" applyNumberFormat="1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49" fontId="7" fillId="0" borderId="5" xfId="0" applyNumberFormat="1" applyFont="1" applyBorder="1" applyAlignment="1">
      <alignment horizontal="center" vertical="center" wrapText="1" readingOrder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 readingOrder="1"/>
    </xf>
    <xf numFmtId="4" fontId="0" fillId="3" borderId="5" xfId="0" applyNumberForma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 readingOrder="1"/>
    </xf>
    <xf numFmtId="0" fontId="0" fillId="7" borderId="5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7" borderId="4" xfId="0" applyFont="1" applyFill="1" applyBorder="1" applyAlignment="1">
      <alignment horizontal="center" vertical="center" wrapText="1" readingOrder="1"/>
    </xf>
    <xf numFmtId="49" fontId="18" fillId="0" borderId="4" xfId="0" applyNumberFormat="1" applyFont="1" applyBorder="1" applyAlignment="1">
      <alignment horizontal="center" vertical="center" wrapText="1" readingOrder="1"/>
    </xf>
    <xf numFmtId="0" fontId="17" fillId="3" borderId="5" xfId="0" applyFont="1" applyFill="1" applyBorder="1" applyAlignment="1">
      <alignment horizontal="left" vertical="center" wrapText="1" readingOrder="1"/>
    </xf>
    <xf numFmtId="49" fontId="18" fillId="0" borderId="5" xfId="0" applyNumberFormat="1" applyFont="1" applyBorder="1" applyAlignment="1">
      <alignment horizontal="center" vertical="center" wrapText="1" readingOrder="1"/>
    </xf>
    <xf numFmtId="0" fontId="4" fillId="8" borderId="4" xfId="0" applyFont="1" applyFill="1" applyBorder="1" applyAlignment="1">
      <alignment horizontal="center" vertical="center" wrapText="1" readingOrder="1"/>
    </xf>
    <xf numFmtId="0" fontId="0" fillId="8" borderId="5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49" fontId="18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49" fontId="19" fillId="0" borderId="4" xfId="0" applyNumberFormat="1" applyFont="1" applyBorder="1" applyAlignment="1">
      <alignment horizontal="center" vertical="center" wrapText="1" readingOrder="1"/>
    </xf>
    <xf numFmtId="0" fontId="11" fillId="9" borderId="8" xfId="0" applyFon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4" fontId="0" fillId="9" borderId="9" xfId="0" applyNumberFormat="1" applyFill="1" applyBorder="1" applyAlignment="1">
      <alignment vertical="center"/>
    </xf>
    <xf numFmtId="4" fontId="11" fillId="9" borderId="9" xfId="0" applyNumberFormat="1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49" fontId="19" fillId="0" borderId="20" xfId="0" applyNumberFormat="1" applyFont="1" applyBorder="1" applyAlignment="1">
      <alignment horizontal="center" vertical="center" wrapText="1" readingOrder="1"/>
    </xf>
    <xf numFmtId="0" fontId="14" fillId="0" borderId="25" xfId="0" applyFont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21" fillId="0" borderId="0" xfId="0" applyFont="1"/>
    <xf numFmtId="0" fontId="21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center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4" fontId="3" fillId="0" borderId="5" xfId="0" applyNumberFormat="1" applyFont="1" applyBorder="1" applyAlignment="1">
      <alignment horizontal="center" vertical="center" wrapText="1" readingOrder="1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 readingOrder="1"/>
    </xf>
    <xf numFmtId="49" fontId="2" fillId="0" borderId="5" xfId="0" applyNumberFormat="1" applyFont="1" applyBorder="1" applyAlignment="1">
      <alignment horizontal="center" vertical="center" wrapText="1" readingOrder="1"/>
    </xf>
    <xf numFmtId="49" fontId="6" fillId="0" borderId="5" xfId="0" applyNumberFormat="1" applyFont="1" applyBorder="1" applyAlignment="1">
      <alignment horizontal="center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4" fontId="3" fillId="0" borderId="5" xfId="0" applyNumberFormat="1" applyFont="1" applyBorder="1" applyAlignment="1">
      <alignment horizontal="center" vertical="center" wrapText="1" readingOrder="1"/>
    </xf>
    <xf numFmtId="0" fontId="0" fillId="7" borderId="6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4" borderId="5" xfId="0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center" vertical="top" wrapText="1" readingOrder="1"/>
    </xf>
    <xf numFmtId="4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 readingOrder="1"/>
    </xf>
    <xf numFmtId="4" fontId="2" fillId="0" borderId="20" xfId="0" applyNumberFormat="1" applyFont="1" applyBorder="1" applyAlignment="1">
      <alignment horizontal="center" vertical="center" wrapText="1" readingOrder="1"/>
    </xf>
    <xf numFmtId="49" fontId="2" fillId="0" borderId="6" xfId="0" applyNumberFormat="1" applyFont="1" applyBorder="1" applyAlignment="1">
      <alignment horizontal="center" vertical="center" wrapText="1" readingOrder="1"/>
    </xf>
    <xf numFmtId="49" fontId="2" fillId="0" borderId="20" xfId="0" applyNumberFormat="1" applyFont="1" applyBorder="1" applyAlignment="1">
      <alignment horizontal="center" vertical="center" wrapText="1" readingOrder="1"/>
    </xf>
    <xf numFmtId="49" fontId="3" fillId="0" borderId="6" xfId="0" applyNumberFormat="1" applyFont="1" applyBorder="1" applyAlignment="1">
      <alignment horizontal="center" vertical="center" wrapText="1" readingOrder="1"/>
    </xf>
    <xf numFmtId="49" fontId="3" fillId="0" borderId="20" xfId="0" applyNumberFormat="1" applyFont="1" applyBorder="1" applyAlignment="1">
      <alignment horizontal="center" vertical="center" wrapText="1" readingOrder="1"/>
    </xf>
    <xf numFmtId="4" fontId="3" fillId="0" borderId="6" xfId="0" applyNumberFormat="1" applyFont="1" applyBorder="1" applyAlignment="1">
      <alignment horizontal="center" vertical="center" wrapText="1" readingOrder="1"/>
    </xf>
    <xf numFmtId="4" fontId="3" fillId="0" borderId="20" xfId="0" applyNumberFormat="1" applyFont="1" applyBorder="1" applyAlignment="1">
      <alignment horizontal="center" vertical="center" wrapText="1" readingOrder="1"/>
    </xf>
    <xf numFmtId="49" fontId="3" fillId="4" borderId="5" xfId="0" applyNumberFormat="1" applyFont="1" applyFill="1" applyBorder="1" applyAlignment="1">
      <alignment horizontal="center" vertical="center" wrapText="1" readingOrder="1"/>
    </xf>
    <xf numFmtId="4" fontId="4" fillId="4" borderId="5" xfId="0" applyNumberFormat="1" applyFont="1" applyFill="1" applyBorder="1" applyAlignment="1">
      <alignment horizontal="center" vertical="center" wrapText="1" readingOrder="1"/>
    </xf>
    <xf numFmtId="0" fontId="0" fillId="7" borderId="5" xfId="0" applyFill="1" applyBorder="1" applyAlignment="1">
      <alignment vertical="center"/>
    </xf>
    <xf numFmtId="49" fontId="3" fillId="7" borderId="5" xfId="0" applyNumberFormat="1" applyFont="1" applyFill="1" applyBorder="1" applyAlignment="1">
      <alignment horizontal="center" vertical="center" wrapText="1" readingOrder="1"/>
    </xf>
    <xf numFmtId="4" fontId="4" fillId="7" borderId="5" xfId="0" applyNumberFormat="1" applyFont="1" applyFill="1" applyBorder="1" applyAlignment="1">
      <alignment horizontal="center" vertical="center" wrapText="1" readingOrder="1"/>
    </xf>
    <xf numFmtId="0" fontId="0" fillId="4" borderId="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 readingOrder="1"/>
    </xf>
    <xf numFmtId="49" fontId="3" fillId="8" borderId="5" xfId="0" applyNumberFormat="1" applyFont="1" applyFill="1" applyBorder="1" applyAlignment="1">
      <alignment horizontal="center" vertical="center" wrapText="1" readingOrder="1"/>
    </xf>
    <xf numFmtId="4" fontId="4" fillId="8" borderId="5" xfId="0" applyNumberFormat="1" applyFont="1" applyFill="1" applyBorder="1" applyAlignment="1">
      <alignment horizontal="center" vertical="center" wrapText="1" readingOrder="1"/>
    </xf>
    <xf numFmtId="49" fontId="2" fillId="0" borderId="21" xfId="0" applyNumberFormat="1" applyFont="1" applyBorder="1" applyAlignment="1">
      <alignment horizontal="center" vertical="center" wrapText="1" readingOrder="1"/>
    </xf>
    <xf numFmtId="49" fontId="2" fillId="0" borderId="22" xfId="0" applyNumberFormat="1" applyFont="1" applyBorder="1" applyAlignment="1">
      <alignment horizontal="center" vertical="center" wrapText="1" readingOrder="1"/>
    </xf>
    <xf numFmtId="49" fontId="2" fillId="0" borderId="11" xfId="0" applyNumberFormat="1" applyFont="1" applyBorder="1" applyAlignment="1">
      <alignment horizontal="center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49" fontId="7" fillId="0" borderId="5" xfId="0" applyNumberFormat="1" applyFont="1" applyBorder="1" applyAlignment="1">
      <alignment horizontal="center" vertical="center" wrapText="1" readingOrder="1"/>
    </xf>
    <xf numFmtId="49" fontId="6" fillId="0" borderId="6" xfId="0" applyNumberFormat="1" applyFont="1" applyBorder="1" applyAlignment="1">
      <alignment horizontal="center" vertical="center" wrapText="1" readingOrder="1"/>
    </xf>
    <xf numFmtId="0" fontId="18" fillId="0" borderId="0" xfId="0" applyFont="1" applyAlignment="1">
      <alignment horizontal="left" vertical="center" wrapText="1" readingOrder="1"/>
    </xf>
    <xf numFmtId="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 readingOrder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top" wrapText="1" readingOrder="1"/>
    </xf>
    <xf numFmtId="0" fontId="0" fillId="0" borderId="0" xfId="0" applyFill="1"/>
    <xf numFmtId="49" fontId="2" fillId="0" borderId="27" xfId="0" applyNumberFormat="1" applyFont="1" applyBorder="1" applyAlignment="1">
      <alignment horizontal="center" vertical="top" wrapText="1" readingOrder="1"/>
    </xf>
    <xf numFmtId="49" fontId="6" fillId="0" borderId="20" xfId="0" applyNumberFormat="1" applyFont="1" applyBorder="1" applyAlignment="1">
      <alignment horizontal="center" vertical="center" wrapText="1" readingOrder="1"/>
    </xf>
    <xf numFmtId="0" fontId="22" fillId="0" borderId="0" xfId="0" applyFont="1"/>
    <xf numFmtId="49" fontId="7" fillId="0" borderId="27" xfId="0" applyNumberFormat="1" applyFont="1" applyBorder="1" applyAlignment="1">
      <alignment horizontal="center" vertical="top" wrapText="1" readingOrder="1"/>
    </xf>
    <xf numFmtId="49" fontId="7" fillId="0" borderId="26" xfId="0" applyNumberFormat="1" applyFont="1" applyBorder="1" applyAlignment="1">
      <alignment horizontal="center" vertical="top" wrapText="1" readingOrder="1"/>
    </xf>
    <xf numFmtId="49" fontId="7" fillId="0" borderId="7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75"/>
  <sheetViews>
    <sheetView showGridLines="0" tabSelected="1" topLeftCell="A375" workbookViewId="0">
      <selection activeCell="G788" sqref="G788:H788"/>
    </sheetView>
  </sheetViews>
  <sheetFormatPr defaultRowHeight="15" x14ac:dyDescent="0.25"/>
  <cols>
    <col min="1" max="1" width="17.140625" style="8" customWidth="1"/>
    <col min="2" max="2" width="23.28515625" style="8" customWidth="1"/>
    <col min="3" max="3" width="12.140625" style="8" customWidth="1"/>
    <col min="4" max="4" width="3.28515625" style="8" hidden="1" customWidth="1"/>
    <col min="5" max="5" width="12.7109375" style="9" customWidth="1"/>
    <col min="6" max="6" width="14.5703125" style="8" customWidth="1"/>
    <col min="7" max="7" width="9.5703125" style="8" customWidth="1"/>
    <col min="8" max="8" width="7.7109375" style="8" customWidth="1"/>
    <col min="9" max="9" width="11.42578125" style="8" customWidth="1"/>
    <col min="10" max="10" width="12" style="8" customWidth="1"/>
    <col min="11" max="11" width="17.85546875" style="8" customWidth="1"/>
  </cols>
  <sheetData>
    <row r="1" spans="1:16" ht="70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6" ht="94.5" customHeight="1" x14ac:dyDescent="0.25">
      <c r="A2" s="111" t="s">
        <v>734</v>
      </c>
      <c r="B2" s="112"/>
      <c r="C2" s="112"/>
      <c r="D2" s="112"/>
      <c r="E2" s="112"/>
      <c r="F2" s="112"/>
      <c r="G2" s="113" t="s">
        <v>735</v>
      </c>
      <c r="H2" s="114"/>
      <c r="I2" s="114"/>
      <c r="J2" s="114"/>
      <c r="K2" s="114"/>
    </row>
    <row r="3" spans="1:16" ht="33.75" customHeight="1" x14ac:dyDescent="0.25">
      <c r="A3" s="83" t="s">
        <v>1133</v>
      </c>
      <c r="D3" s="9"/>
      <c r="G3" s="114"/>
      <c r="H3" s="114"/>
      <c r="I3" s="114"/>
      <c r="J3" s="114"/>
      <c r="K3" s="114"/>
    </row>
    <row r="4" spans="1:16" ht="45.75" customHeight="1" thickBot="1" x14ac:dyDescent="0.3">
      <c r="A4" s="115" t="s">
        <v>911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6" ht="34.5" customHeight="1" x14ac:dyDescent="0.25">
      <c r="A5" s="1" t="s">
        <v>1</v>
      </c>
      <c r="B5" s="2" t="s">
        <v>733</v>
      </c>
      <c r="C5" s="48" t="s">
        <v>2</v>
      </c>
      <c r="D5" s="116" t="s">
        <v>3</v>
      </c>
      <c r="E5" s="116"/>
      <c r="F5" s="48" t="s">
        <v>4</v>
      </c>
      <c r="G5" s="117" t="s">
        <v>5</v>
      </c>
      <c r="H5" s="117"/>
      <c r="I5" s="48" t="s">
        <v>6</v>
      </c>
      <c r="J5" s="48" t="s">
        <v>7</v>
      </c>
      <c r="K5" s="3" t="s">
        <v>8</v>
      </c>
    </row>
    <row r="6" spans="1:16" ht="26.25" customHeight="1" x14ac:dyDescent="0.25">
      <c r="A6" s="4" t="s">
        <v>9</v>
      </c>
      <c r="B6" s="5" t="s">
        <v>11</v>
      </c>
      <c r="C6" s="6"/>
      <c r="D6" s="144"/>
      <c r="E6" s="144"/>
      <c r="F6" s="6"/>
      <c r="G6" s="145"/>
      <c r="H6" s="145"/>
      <c r="I6" s="6"/>
      <c r="J6" s="6"/>
      <c r="K6" s="7"/>
    </row>
    <row r="7" spans="1:16" ht="84" x14ac:dyDescent="0.25">
      <c r="A7" s="46" t="s">
        <v>963</v>
      </c>
      <c r="B7" s="47" t="s">
        <v>10</v>
      </c>
      <c r="C7" s="47" t="s">
        <v>11</v>
      </c>
      <c r="D7" s="97">
        <v>85000</v>
      </c>
      <c r="E7" s="97"/>
      <c r="F7" s="47" t="s">
        <v>12</v>
      </c>
      <c r="G7" s="98" t="s">
        <v>13</v>
      </c>
      <c r="H7" s="98"/>
      <c r="I7" s="47" t="s">
        <v>912</v>
      </c>
      <c r="J7" s="47" t="s">
        <v>913</v>
      </c>
      <c r="K7" s="11" t="s">
        <v>14</v>
      </c>
    </row>
    <row r="8" spans="1:16" ht="18" customHeight="1" x14ac:dyDescent="0.25">
      <c r="A8" s="59" t="s">
        <v>18</v>
      </c>
      <c r="B8" s="100" t="s">
        <v>19</v>
      </c>
      <c r="C8" s="100"/>
      <c r="D8" s="101">
        <f>D7</f>
        <v>85000</v>
      </c>
      <c r="E8" s="101"/>
      <c r="F8" s="50"/>
      <c r="G8" s="109"/>
      <c r="H8" s="109"/>
      <c r="I8" s="50"/>
      <c r="J8" s="50"/>
      <c r="K8" s="51"/>
    </row>
    <row r="9" spans="1:16" ht="43.5" customHeight="1" x14ac:dyDescent="0.25">
      <c r="A9" s="10" t="s">
        <v>736</v>
      </c>
      <c r="B9" s="47" t="s">
        <v>20</v>
      </c>
      <c r="C9" s="47" t="s">
        <v>11</v>
      </c>
      <c r="D9" s="97">
        <v>35000</v>
      </c>
      <c r="E9" s="97"/>
      <c r="F9" s="47" t="s">
        <v>12</v>
      </c>
      <c r="G9" s="98" t="s">
        <v>13</v>
      </c>
      <c r="H9" s="98"/>
      <c r="I9" s="47" t="s">
        <v>912</v>
      </c>
      <c r="J9" s="47" t="s">
        <v>913</v>
      </c>
      <c r="K9" s="11" t="s">
        <v>14</v>
      </c>
      <c r="P9" s="173"/>
    </row>
    <row r="10" spans="1:16" ht="18" customHeight="1" x14ac:dyDescent="0.25">
      <c r="A10" s="59" t="s">
        <v>18</v>
      </c>
      <c r="B10" s="100" t="s">
        <v>21</v>
      </c>
      <c r="C10" s="100"/>
      <c r="D10" s="101">
        <f>D9</f>
        <v>35000</v>
      </c>
      <c r="E10" s="101"/>
      <c r="F10" s="50"/>
      <c r="G10" s="98"/>
      <c r="H10" s="98"/>
      <c r="I10" s="50"/>
      <c r="J10" s="50"/>
      <c r="K10" s="51"/>
    </row>
    <row r="11" spans="1:16" ht="45" hidden="1" customHeight="1" x14ac:dyDescent="0.25">
      <c r="A11" s="10"/>
      <c r="B11" s="47"/>
      <c r="C11" s="47"/>
      <c r="D11" s="119"/>
      <c r="E11" s="120"/>
      <c r="F11" s="47"/>
      <c r="G11" s="121"/>
      <c r="H11" s="122"/>
      <c r="I11" s="47"/>
      <c r="J11" s="47"/>
      <c r="K11" s="11"/>
    </row>
    <row r="12" spans="1:16" ht="18" hidden="1" customHeight="1" x14ac:dyDescent="0.25">
      <c r="A12" s="59"/>
      <c r="B12" s="123"/>
      <c r="C12" s="124"/>
      <c r="D12" s="125"/>
      <c r="E12" s="126"/>
      <c r="F12" s="50"/>
      <c r="G12" s="104"/>
      <c r="H12" s="105"/>
      <c r="I12" s="50"/>
      <c r="J12" s="50"/>
      <c r="K12" s="51"/>
    </row>
    <row r="13" spans="1:16" ht="18" customHeight="1" x14ac:dyDescent="0.25">
      <c r="A13" s="60" t="s">
        <v>18</v>
      </c>
      <c r="B13" s="127" t="s">
        <v>11</v>
      </c>
      <c r="C13" s="127"/>
      <c r="D13" s="128">
        <f>D8+D10+D12</f>
        <v>120000</v>
      </c>
      <c r="E13" s="128"/>
      <c r="F13" s="52"/>
      <c r="G13" s="106"/>
      <c r="H13" s="106"/>
      <c r="I13" s="52"/>
      <c r="J13" s="52"/>
      <c r="K13" s="53"/>
    </row>
    <row r="14" spans="1:16" ht="26.25" customHeight="1" x14ac:dyDescent="0.25">
      <c r="A14" s="4" t="s">
        <v>9</v>
      </c>
      <c r="B14" s="5" t="s">
        <v>23</v>
      </c>
      <c r="C14" s="6"/>
      <c r="D14" s="107"/>
      <c r="E14" s="107"/>
      <c r="F14" s="6"/>
      <c r="G14" s="108"/>
      <c r="H14" s="108"/>
      <c r="I14" s="6"/>
      <c r="J14" s="6"/>
      <c r="K14" s="7"/>
    </row>
    <row r="15" spans="1:16" ht="34.5" customHeight="1" x14ac:dyDescent="0.25">
      <c r="A15" s="10" t="s">
        <v>24</v>
      </c>
      <c r="B15" s="47" t="s">
        <v>22</v>
      </c>
      <c r="C15" s="47" t="s">
        <v>23</v>
      </c>
      <c r="D15" s="97">
        <v>4000</v>
      </c>
      <c r="E15" s="97"/>
      <c r="F15" s="47" t="s">
        <v>12</v>
      </c>
      <c r="G15" s="98" t="s">
        <v>13</v>
      </c>
      <c r="H15" s="98"/>
      <c r="I15" s="47" t="s">
        <v>912</v>
      </c>
      <c r="J15" s="47" t="s">
        <v>913</v>
      </c>
      <c r="K15" s="11" t="s">
        <v>15</v>
      </c>
    </row>
    <row r="16" spans="1:16" ht="18" customHeight="1" x14ac:dyDescent="0.25">
      <c r="A16" s="59" t="s">
        <v>18</v>
      </c>
      <c r="B16" s="100" t="s">
        <v>25</v>
      </c>
      <c r="C16" s="100"/>
      <c r="D16" s="101">
        <v>4500</v>
      </c>
      <c r="E16" s="101"/>
      <c r="F16" s="50"/>
      <c r="G16" s="109"/>
      <c r="H16" s="109"/>
      <c r="I16" s="50"/>
      <c r="J16" s="50"/>
      <c r="K16" s="51"/>
    </row>
    <row r="17" spans="1:11" ht="24" customHeight="1" x14ac:dyDescent="0.25">
      <c r="A17" s="10" t="s">
        <v>26</v>
      </c>
      <c r="B17" s="47" t="s">
        <v>27</v>
      </c>
      <c r="C17" s="47" t="s">
        <v>23</v>
      </c>
      <c r="D17" s="97">
        <v>200</v>
      </c>
      <c r="E17" s="97"/>
      <c r="F17" s="47" t="s">
        <v>12</v>
      </c>
      <c r="G17" s="98" t="s">
        <v>13</v>
      </c>
      <c r="H17" s="98"/>
      <c r="I17" s="47" t="s">
        <v>912</v>
      </c>
      <c r="J17" s="47" t="s">
        <v>913</v>
      </c>
      <c r="K17" s="11" t="s">
        <v>14</v>
      </c>
    </row>
    <row r="18" spans="1:11" ht="18" customHeight="1" x14ac:dyDescent="0.25">
      <c r="A18" s="59" t="s">
        <v>18</v>
      </c>
      <c r="B18" s="100" t="s">
        <v>28</v>
      </c>
      <c r="C18" s="100"/>
      <c r="D18" s="101">
        <f>D17</f>
        <v>200</v>
      </c>
      <c r="E18" s="101"/>
      <c r="F18" s="50"/>
      <c r="G18" s="109"/>
      <c r="H18" s="109"/>
      <c r="I18" s="50"/>
      <c r="J18" s="50"/>
      <c r="K18" s="51"/>
    </row>
    <row r="19" spans="1:11" ht="34.5" customHeight="1" x14ac:dyDescent="0.25">
      <c r="A19" s="10" t="s">
        <v>737</v>
      </c>
      <c r="B19" s="47" t="s">
        <v>29</v>
      </c>
      <c r="C19" s="47" t="s">
        <v>23</v>
      </c>
      <c r="D19" s="97">
        <v>60000</v>
      </c>
      <c r="E19" s="97"/>
      <c r="F19" s="47" t="s">
        <v>12</v>
      </c>
      <c r="G19" s="98" t="s">
        <v>13</v>
      </c>
      <c r="H19" s="98"/>
      <c r="I19" s="47" t="s">
        <v>912</v>
      </c>
      <c r="J19" s="47" t="s">
        <v>913</v>
      </c>
      <c r="K19" s="11" t="s">
        <v>14</v>
      </c>
    </row>
    <row r="20" spans="1:11" ht="18" customHeight="1" x14ac:dyDescent="0.25">
      <c r="A20" s="59" t="s">
        <v>18</v>
      </c>
      <c r="B20" s="100" t="s">
        <v>30</v>
      </c>
      <c r="C20" s="100"/>
      <c r="D20" s="101">
        <f>D19</f>
        <v>60000</v>
      </c>
      <c r="E20" s="101"/>
      <c r="F20" s="50"/>
      <c r="G20" s="109"/>
      <c r="H20" s="109"/>
      <c r="I20" s="50"/>
      <c r="J20" s="50"/>
      <c r="K20" s="51"/>
    </row>
    <row r="21" spans="1:11" ht="35.25" hidden="1" customHeight="1" x14ac:dyDescent="0.25">
      <c r="A21" s="46"/>
      <c r="B21" s="47"/>
      <c r="C21" s="47"/>
      <c r="D21" s="97"/>
      <c r="E21" s="97"/>
      <c r="F21" s="47"/>
      <c r="G21" s="98"/>
      <c r="H21" s="98"/>
      <c r="I21" s="47"/>
      <c r="J21" s="47"/>
      <c r="K21" s="11"/>
    </row>
    <row r="22" spans="1:11" ht="18" hidden="1" customHeight="1" x14ac:dyDescent="0.25">
      <c r="A22" s="59"/>
      <c r="B22" s="100"/>
      <c r="C22" s="100"/>
      <c r="D22" s="101"/>
      <c r="E22" s="101"/>
      <c r="F22" s="50"/>
      <c r="G22" s="109"/>
      <c r="H22" s="109"/>
      <c r="I22" s="50"/>
      <c r="J22" s="50"/>
      <c r="K22" s="51"/>
    </row>
    <row r="23" spans="1:11" ht="60" x14ac:dyDescent="0.25">
      <c r="A23" s="10" t="s">
        <v>738</v>
      </c>
      <c r="B23" s="47" t="s">
        <v>31</v>
      </c>
      <c r="C23" s="47" t="s">
        <v>23</v>
      </c>
      <c r="D23" s="97">
        <v>1000</v>
      </c>
      <c r="E23" s="97"/>
      <c r="F23" s="47" t="s">
        <v>12</v>
      </c>
      <c r="G23" s="98" t="s">
        <v>13</v>
      </c>
      <c r="H23" s="98"/>
      <c r="I23" s="47" t="s">
        <v>912</v>
      </c>
      <c r="J23" s="47" t="s">
        <v>913</v>
      </c>
      <c r="K23" s="11" t="s">
        <v>14</v>
      </c>
    </row>
    <row r="24" spans="1:11" ht="18" customHeight="1" x14ac:dyDescent="0.25">
      <c r="A24" s="59" t="s">
        <v>18</v>
      </c>
      <c r="B24" s="100" t="s">
        <v>32</v>
      </c>
      <c r="C24" s="100"/>
      <c r="D24" s="101">
        <f>D23</f>
        <v>1000</v>
      </c>
      <c r="E24" s="101"/>
      <c r="F24" s="50"/>
      <c r="G24" s="109"/>
      <c r="H24" s="109"/>
      <c r="I24" s="50"/>
      <c r="J24" s="50"/>
      <c r="K24" s="51"/>
    </row>
    <row r="25" spans="1:11" ht="48" x14ac:dyDescent="0.25">
      <c r="A25" s="10" t="s">
        <v>739</v>
      </c>
      <c r="B25" s="47" t="s">
        <v>33</v>
      </c>
      <c r="C25" s="47" t="s">
        <v>23</v>
      </c>
      <c r="D25" s="97">
        <v>2000</v>
      </c>
      <c r="E25" s="97"/>
      <c r="F25" s="47" t="s">
        <v>12</v>
      </c>
      <c r="G25" s="98" t="s">
        <v>13</v>
      </c>
      <c r="H25" s="98"/>
      <c r="I25" s="47" t="s">
        <v>912</v>
      </c>
      <c r="J25" s="47" t="s">
        <v>913</v>
      </c>
      <c r="K25" s="11" t="s">
        <v>14</v>
      </c>
    </row>
    <row r="26" spans="1:11" ht="18" customHeight="1" x14ac:dyDescent="0.25">
      <c r="A26" s="59" t="s">
        <v>18</v>
      </c>
      <c r="B26" s="100" t="s">
        <v>34</v>
      </c>
      <c r="C26" s="100"/>
      <c r="D26" s="101">
        <f>D25</f>
        <v>2000</v>
      </c>
      <c r="E26" s="101"/>
      <c r="F26" s="50"/>
      <c r="G26" s="109"/>
      <c r="H26" s="109"/>
      <c r="I26" s="50"/>
      <c r="J26" s="50"/>
      <c r="K26" s="51"/>
    </row>
    <row r="27" spans="1:11" ht="60" x14ac:dyDescent="0.25">
      <c r="A27" s="10" t="s">
        <v>740</v>
      </c>
      <c r="B27" s="47" t="s">
        <v>35</v>
      </c>
      <c r="C27" s="47" t="s">
        <v>23</v>
      </c>
      <c r="D27" s="97">
        <v>30000</v>
      </c>
      <c r="E27" s="97"/>
      <c r="F27" s="47" t="s">
        <v>12</v>
      </c>
      <c r="G27" s="98" t="s">
        <v>13</v>
      </c>
      <c r="H27" s="98"/>
      <c r="I27" s="47" t="s">
        <v>912</v>
      </c>
      <c r="J27" s="47" t="s">
        <v>913</v>
      </c>
      <c r="K27" s="11" t="s">
        <v>14</v>
      </c>
    </row>
    <row r="28" spans="1:11" ht="18" customHeight="1" x14ac:dyDescent="0.25">
      <c r="A28" s="59" t="s">
        <v>18</v>
      </c>
      <c r="B28" s="100" t="s">
        <v>36</v>
      </c>
      <c r="C28" s="100"/>
      <c r="D28" s="101">
        <f>D27</f>
        <v>30000</v>
      </c>
      <c r="E28" s="101"/>
      <c r="F28" s="50"/>
      <c r="G28" s="109"/>
      <c r="H28" s="109"/>
      <c r="I28" s="50"/>
      <c r="J28" s="50"/>
      <c r="K28" s="51"/>
    </row>
    <row r="29" spans="1:11" ht="73.5" customHeight="1" x14ac:dyDescent="0.25">
      <c r="A29" s="10" t="s">
        <v>741</v>
      </c>
      <c r="B29" s="47" t="s">
        <v>37</v>
      </c>
      <c r="C29" s="47" t="s">
        <v>23</v>
      </c>
      <c r="D29" s="97">
        <v>125000</v>
      </c>
      <c r="E29" s="97"/>
      <c r="F29" s="47" t="s">
        <v>12</v>
      </c>
      <c r="G29" s="98" t="s">
        <v>13</v>
      </c>
      <c r="H29" s="98"/>
      <c r="I29" s="47" t="s">
        <v>912</v>
      </c>
      <c r="J29" s="47" t="s">
        <v>913</v>
      </c>
      <c r="K29" s="11" t="s">
        <v>14</v>
      </c>
    </row>
    <row r="30" spans="1:11" ht="18" customHeight="1" x14ac:dyDescent="0.25">
      <c r="A30" s="59" t="s">
        <v>18</v>
      </c>
      <c r="B30" s="100" t="s">
        <v>38</v>
      </c>
      <c r="C30" s="100"/>
      <c r="D30" s="101">
        <f>D29</f>
        <v>125000</v>
      </c>
      <c r="E30" s="101"/>
      <c r="F30" s="50"/>
      <c r="G30" s="109"/>
      <c r="H30" s="109"/>
      <c r="I30" s="50"/>
      <c r="J30" s="50"/>
      <c r="K30" s="51"/>
    </row>
    <row r="31" spans="1:11" ht="72" x14ac:dyDescent="0.25">
      <c r="A31" s="10" t="s">
        <v>39</v>
      </c>
      <c r="B31" s="47" t="s">
        <v>40</v>
      </c>
      <c r="C31" s="47" t="s">
        <v>23</v>
      </c>
      <c r="D31" s="97">
        <v>200</v>
      </c>
      <c r="E31" s="97"/>
      <c r="F31" s="47" t="s">
        <v>12</v>
      </c>
      <c r="G31" s="98" t="s">
        <v>13</v>
      </c>
      <c r="H31" s="98"/>
      <c r="I31" s="47" t="s">
        <v>912</v>
      </c>
      <c r="J31" s="47" t="s">
        <v>913</v>
      </c>
      <c r="K31" s="11" t="s">
        <v>14</v>
      </c>
    </row>
    <row r="32" spans="1:11" ht="18" customHeight="1" x14ac:dyDescent="0.25">
      <c r="A32" s="59" t="s">
        <v>18</v>
      </c>
      <c r="B32" s="100" t="s">
        <v>41</v>
      </c>
      <c r="C32" s="100"/>
      <c r="D32" s="101">
        <f>D31</f>
        <v>200</v>
      </c>
      <c r="E32" s="101"/>
      <c r="F32" s="50"/>
      <c r="G32" s="109"/>
      <c r="H32" s="109"/>
      <c r="I32" s="50"/>
      <c r="J32" s="50"/>
      <c r="K32" s="51"/>
    </row>
    <row r="33" spans="1:11" ht="34.5" customHeight="1" x14ac:dyDescent="0.25">
      <c r="A33" s="10" t="s">
        <v>42</v>
      </c>
      <c r="B33" s="47" t="s">
        <v>43</v>
      </c>
      <c r="C33" s="47" t="s">
        <v>23</v>
      </c>
      <c r="D33" s="97">
        <v>200</v>
      </c>
      <c r="E33" s="97"/>
      <c r="F33" s="47" t="s">
        <v>12</v>
      </c>
      <c r="G33" s="98" t="s">
        <v>13</v>
      </c>
      <c r="H33" s="98"/>
      <c r="I33" s="47" t="s">
        <v>912</v>
      </c>
      <c r="J33" s="47" t="s">
        <v>913</v>
      </c>
      <c r="K33" s="11" t="s">
        <v>14</v>
      </c>
    </row>
    <row r="34" spans="1:11" ht="18" customHeight="1" x14ac:dyDescent="0.25">
      <c r="A34" s="59" t="s">
        <v>18</v>
      </c>
      <c r="B34" s="100" t="s">
        <v>44</v>
      </c>
      <c r="C34" s="100"/>
      <c r="D34" s="101">
        <f>D33</f>
        <v>200</v>
      </c>
      <c r="E34" s="101"/>
      <c r="F34" s="50"/>
      <c r="G34" s="109"/>
      <c r="H34" s="109"/>
      <c r="I34" s="50"/>
      <c r="J34" s="50"/>
      <c r="K34" s="51"/>
    </row>
    <row r="35" spans="1:11" ht="35.25" customHeight="1" x14ac:dyDescent="0.25">
      <c r="A35" s="10" t="s">
        <v>45</v>
      </c>
      <c r="B35" s="47" t="s">
        <v>46</v>
      </c>
      <c r="C35" s="47" t="s">
        <v>23</v>
      </c>
      <c r="D35" s="97">
        <v>8000</v>
      </c>
      <c r="E35" s="97"/>
      <c r="F35" s="47" t="s">
        <v>12</v>
      </c>
      <c r="G35" s="98" t="s">
        <v>13</v>
      </c>
      <c r="H35" s="98"/>
      <c r="I35" s="47" t="s">
        <v>912</v>
      </c>
      <c r="J35" s="47" t="s">
        <v>913</v>
      </c>
      <c r="K35" s="11" t="s">
        <v>14</v>
      </c>
    </row>
    <row r="36" spans="1:11" ht="18" customHeight="1" x14ac:dyDescent="0.25">
      <c r="A36" s="59" t="s">
        <v>18</v>
      </c>
      <c r="B36" s="100" t="s">
        <v>47</v>
      </c>
      <c r="C36" s="100"/>
      <c r="D36" s="101">
        <f>D35</f>
        <v>8000</v>
      </c>
      <c r="E36" s="101"/>
      <c r="F36" s="50"/>
      <c r="G36" s="109"/>
      <c r="H36" s="109"/>
      <c r="I36" s="50"/>
      <c r="J36" s="50"/>
      <c r="K36" s="51"/>
    </row>
    <row r="37" spans="1:11" ht="84" x14ac:dyDescent="0.25">
      <c r="A37" s="10" t="s">
        <v>742</v>
      </c>
      <c r="B37" s="47" t="s">
        <v>48</v>
      </c>
      <c r="C37" s="47" t="s">
        <v>23</v>
      </c>
      <c r="D37" s="97">
        <v>50000</v>
      </c>
      <c r="E37" s="97"/>
      <c r="F37" s="47" t="s">
        <v>12</v>
      </c>
      <c r="G37" s="98" t="s">
        <v>13</v>
      </c>
      <c r="H37" s="98"/>
      <c r="I37" s="47" t="s">
        <v>912</v>
      </c>
      <c r="J37" s="47" t="s">
        <v>913</v>
      </c>
      <c r="K37" s="11" t="s">
        <v>14</v>
      </c>
    </row>
    <row r="38" spans="1:11" ht="18" customHeight="1" x14ac:dyDescent="0.25">
      <c r="A38" s="59" t="s">
        <v>18</v>
      </c>
      <c r="B38" s="100" t="s">
        <v>49</v>
      </c>
      <c r="C38" s="100"/>
      <c r="D38" s="101">
        <f>D37</f>
        <v>50000</v>
      </c>
      <c r="E38" s="101"/>
      <c r="F38" s="50"/>
      <c r="G38" s="109"/>
      <c r="H38" s="109"/>
      <c r="I38" s="50"/>
      <c r="J38" s="50"/>
      <c r="K38" s="51"/>
    </row>
    <row r="39" spans="1:11" ht="45" customHeight="1" x14ac:dyDescent="0.25">
      <c r="A39" s="10" t="s">
        <v>50</v>
      </c>
      <c r="B39" s="47" t="s">
        <v>51</v>
      </c>
      <c r="C39" s="47" t="s">
        <v>23</v>
      </c>
      <c r="D39" s="97">
        <v>100</v>
      </c>
      <c r="E39" s="97"/>
      <c r="F39" s="47" t="s">
        <v>12</v>
      </c>
      <c r="G39" s="98" t="s">
        <v>13</v>
      </c>
      <c r="H39" s="98"/>
      <c r="I39" s="47" t="s">
        <v>912</v>
      </c>
      <c r="J39" s="47" t="s">
        <v>913</v>
      </c>
      <c r="K39" s="11" t="s">
        <v>14</v>
      </c>
    </row>
    <row r="40" spans="1:11" ht="18" customHeight="1" x14ac:dyDescent="0.25">
      <c r="A40" s="59" t="s">
        <v>18</v>
      </c>
      <c r="B40" s="100" t="s">
        <v>52</v>
      </c>
      <c r="C40" s="100"/>
      <c r="D40" s="101">
        <f>D39</f>
        <v>100</v>
      </c>
      <c r="E40" s="101"/>
      <c r="F40" s="50"/>
      <c r="G40" s="109"/>
      <c r="H40" s="109"/>
      <c r="I40" s="50"/>
      <c r="J40" s="50"/>
      <c r="K40" s="51"/>
    </row>
    <row r="41" spans="1:11" ht="45" customHeight="1" x14ac:dyDescent="0.25">
      <c r="A41" s="10" t="s">
        <v>53</v>
      </c>
      <c r="B41" s="47" t="s">
        <v>54</v>
      </c>
      <c r="C41" s="47" t="s">
        <v>23</v>
      </c>
      <c r="D41" s="97">
        <v>900</v>
      </c>
      <c r="E41" s="97"/>
      <c r="F41" s="47" t="s">
        <v>12</v>
      </c>
      <c r="G41" s="98" t="s">
        <v>13</v>
      </c>
      <c r="H41" s="98"/>
      <c r="I41" s="47" t="s">
        <v>912</v>
      </c>
      <c r="J41" s="47" t="s">
        <v>913</v>
      </c>
      <c r="K41" s="11" t="s">
        <v>14</v>
      </c>
    </row>
    <row r="42" spans="1:11" ht="18" customHeight="1" x14ac:dyDescent="0.25">
      <c r="A42" s="59" t="s">
        <v>18</v>
      </c>
      <c r="B42" s="100" t="s">
        <v>55</v>
      </c>
      <c r="C42" s="100"/>
      <c r="D42" s="101">
        <f>D41</f>
        <v>900</v>
      </c>
      <c r="E42" s="101"/>
      <c r="F42" s="50"/>
      <c r="G42" s="109"/>
      <c r="H42" s="109"/>
      <c r="I42" s="50"/>
      <c r="J42" s="50"/>
      <c r="K42" s="51"/>
    </row>
    <row r="43" spans="1:11" ht="34.5" customHeight="1" x14ac:dyDescent="0.25">
      <c r="A43" s="10" t="s">
        <v>56</v>
      </c>
      <c r="B43" s="47" t="s">
        <v>57</v>
      </c>
      <c r="C43" s="47" t="s">
        <v>23</v>
      </c>
      <c r="D43" s="97">
        <v>1000</v>
      </c>
      <c r="E43" s="97"/>
      <c r="F43" s="47" t="s">
        <v>12</v>
      </c>
      <c r="G43" s="98" t="s">
        <v>13</v>
      </c>
      <c r="H43" s="98"/>
      <c r="I43" s="47" t="s">
        <v>912</v>
      </c>
      <c r="J43" s="47" t="s">
        <v>913</v>
      </c>
      <c r="K43" s="11" t="s">
        <v>14</v>
      </c>
    </row>
    <row r="44" spans="1:11" ht="18" customHeight="1" x14ac:dyDescent="0.25">
      <c r="A44" s="59" t="s">
        <v>18</v>
      </c>
      <c r="B44" s="100" t="s">
        <v>58</v>
      </c>
      <c r="C44" s="100"/>
      <c r="D44" s="101">
        <f>D43</f>
        <v>1000</v>
      </c>
      <c r="E44" s="101"/>
      <c r="F44" s="50"/>
      <c r="G44" s="109"/>
      <c r="H44" s="109"/>
      <c r="I44" s="50"/>
      <c r="J44" s="50"/>
      <c r="K44" s="51"/>
    </row>
    <row r="45" spans="1:11" ht="24" customHeight="1" x14ac:dyDescent="0.25">
      <c r="A45" s="10" t="s">
        <v>59</v>
      </c>
      <c r="B45" s="47" t="s">
        <v>60</v>
      </c>
      <c r="C45" s="47" t="s">
        <v>23</v>
      </c>
      <c r="D45" s="97">
        <v>2000</v>
      </c>
      <c r="E45" s="97"/>
      <c r="F45" s="47" t="s">
        <v>12</v>
      </c>
      <c r="G45" s="98" t="s">
        <v>13</v>
      </c>
      <c r="H45" s="98"/>
      <c r="I45" s="47" t="s">
        <v>912</v>
      </c>
      <c r="J45" s="47" t="s">
        <v>913</v>
      </c>
      <c r="K45" s="11" t="s">
        <v>14</v>
      </c>
    </row>
    <row r="46" spans="1:11" ht="18" customHeight="1" x14ac:dyDescent="0.25">
      <c r="A46" s="59" t="s">
        <v>18</v>
      </c>
      <c r="B46" s="100" t="s">
        <v>61</v>
      </c>
      <c r="C46" s="100"/>
      <c r="D46" s="101">
        <f>D45</f>
        <v>2000</v>
      </c>
      <c r="E46" s="101"/>
      <c r="F46" s="50"/>
      <c r="G46" s="109"/>
      <c r="H46" s="109"/>
      <c r="I46" s="50"/>
      <c r="J46" s="50"/>
      <c r="K46" s="51"/>
    </row>
    <row r="47" spans="1:11" ht="45" customHeight="1" x14ac:dyDescent="0.25">
      <c r="A47" s="10" t="s">
        <v>743</v>
      </c>
      <c r="B47" s="47" t="s">
        <v>62</v>
      </c>
      <c r="C47" s="47" t="s">
        <v>23</v>
      </c>
      <c r="D47" s="97">
        <v>110000</v>
      </c>
      <c r="E47" s="97"/>
      <c r="F47" s="47" t="s">
        <v>12</v>
      </c>
      <c r="G47" s="98" t="s">
        <v>13</v>
      </c>
      <c r="H47" s="98"/>
      <c r="I47" s="47" t="s">
        <v>912</v>
      </c>
      <c r="J47" s="47" t="s">
        <v>913</v>
      </c>
      <c r="K47" s="11" t="s">
        <v>14</v>
      </c>
    </row>
    <row r="48" spans="1:11" ht="18" customHeight="1" x14ac:dyDescent="0.25">
      <c r="A48" s="59" t="s">
        <v>18</v>
      </c>
      <c r="B48" s="100" t="s">
        <v>63</v>
      </c>
      <c r="C48" s="100"/>
      <c r="D48" s="101">
        <f>D47</f>
        <v>110000</v>
      </c>
      <c r="E48" s="101"/>
      <c r="F48" s="50"/>
      <c r="G48" s="109"/>
      <c r="H48" s="109"/>
      <c r="I48" s="50"/>
      <c r="J48" s="50"/>
      <c r="K48" s="51"/>
    </row>
    <row r="49" spans="1:12" ht="96" x14ac:dyDescent="0.25">
      <c r="A49" s="10" t="s">
        <v>744</v>
      </c>
      <c r="B49" s="47" t="s">
        <v>64</v>
      </c>
      <c r="C49" s="47" t="s">
        <v>23</v>
      </c>
      <c r="D49" s="97">
        <v>150000</v>
      </c>
      <c r="E49" s="97"/>
      <c r="F49" s="47" t="s">
        <v>12</v>
      </c>
      <c r="G49" s="98" t="s">
        <v>13</v>
      </c>
      <c r="H49" s="98"/>
      <c r="I49" s="47" t="s">
        <v>912</v>
      </c>
      <c r="J49" s="47" t="s">
        <v>913</v>
      </c>
      <c r="K49" s="11" t="s">
        <v>14</v>
      </c>
    </row>
    <row r="50" spans="1:12" ht="18" customHeight="1" x14ac:dyDescent="0.25">
      <c r="A50" s="59" t="s">
        <v>18</v>
      </c>
      <c r="B50" s="100" t="s">
        <v>65</v>
      </c>
      <c r="C50" s="100"/>
      <c r="D50" s="101">
        <f>D49</f>
        <v>150000</v>
      </c>
      <c r="E50" s="101"/>
      <c r="F50" s="50"/>
      <c r="G50" s="109"/>
      <c r="H50" s="109"/>
      <c r="I50" s="50"/>
      <c r="J50" s="50"/>
      <c r="K50" s="51"/>
    </row>
    <row r="51" spans="1:12" ht="34.5" customHeight="1" x14ac:dyDescent="0.25">
      <c r="A51" s="10" t="s">
        <v>66</v>
      </c>
      <c r="B51" s="47" t="s">
        <v>67</v>
      </c>
      <c r="C51" s="47" t="s">
        <v>23</v>
      </c>
      <c r="D51" s="97">
        <v>100</v>
      </c>
      <c r="E51" s="97"/>
      <c r="F51" s="47" t="s">
        <v>12</v>
      </c>
      <c r="G51" s="98" t="s">
        <v>13</v>
      </c>
      <c r="H51" s="98"/>
      <c r="I51" s="47" t="s">
        <v>912</v>
      </c>
      <c r="J51" s="47" t="s">
        <v>913</v>
      </c>
      <c r="K51" s="11" t="s">
        <v>14</v>
      </c>
    </row>
    <row r="52" spans="1:12" ht="18" customHeight="1" x14ac:dyDescent="0.25">
      <c r="A52" s="59" t="s">
        <v>18</v>
      </c>
      <c r="B52" s="100" t="s">
        <v>68</v>
      </c>
      <c r="C52" s="100"/>
      <c r="D52" s="101">
        <f>D51</f>
        <v>100</v>
      </c>
      <c r="E52" s="101"/>
      <c r="F52" s="50"/>
      <c r="G52" s="109"/>
      <c r="H52" s="109"/>
      <c r="I52" s="50"/>
      <c r="J52" s="50"/>
      <c r="K52" s="51"/>
    </row>
    <row r="53" spans="1:12" ht="18" customHeight="1" x14ac:dyDescent="0.25">
      <c r="A53" s="60" t="s">
        <v>18</v>
      </c>
      <c r="B53" s="127" t="s">
        <v>23</v>
      </c>
      <c r="C53" s="127"/>
      <c r="D53" s="128">
        <f>D52+D50+D48+D46+D44+D42+D40+D38+D36+D34+D32+D30+D28+D26+D24+D20+D18+D16</f>
        <v>545200</v>
      </c>
      <c r="E53" s="128"/>
      <c r="F53" s="52"/>
      <c r="G53" s="106"/>
      <c r="H53" s="106"/>
      <c r="I53" s="52"/>
      <c r="J53" s="52"/>
      <c r="K53" s="53"/>
    </row>
    <row r="54" spans="1:12" ht="26.25" customHeight="1" x14ac:dyDescent="0.25">
      <c r="A54" s="4" t="s">
        <v>9</v>
      </c>
      <c r="B54" s="54" t="s">
        <v>72</v>
      </c>
      <c r="C54" s="6"/>
      <c r="D54" s="55"/>
      <c r="E54" s="55"/>
      <c r="F54" s="6"/>
      <c r="G54" s="108"/>
      <c r="H54" s="108"/>
      <c r="I54" s="6"/>
      <c r="J54" s="6"/>
      <c r="K54" s="7"/>
    </row>
    <row r="55" spans="1:12" ht="34.5" customHeight="1" x14ac:dyDescent="0.25">
      <c r="A55" s="46" t="s">
        <v>802</v>
      </c>
      <c r="B55" s="47" t="s">
        <v>71</v>
      </c>
      <c r="C55" s="47" t="s">
        <v>72</v>
      </c>
      <c r="D55" s="97">
        <v>950000</v>
      </c>
      <c r="E55" s="97"/>
      <c r="F55" s="47" t="s">
        <v>12</v>
      </c>
      <c r="G55" s="98" t="s">
        <v>69</v>
      </c>
      <c r="H55" s="98"/>
      <c r="I55" s="47" t="s">
        <v>912</v>
      </c>
      <c r="J55" s="47" t="s">
        <v>913</v>
      </c>
      <c r="K55" s="11" t="s">
        <v>73</v>
      </c>
    </row>
    <row r="56" spans="1:12" ht="18" customHeight="1" x14ac:dyDescent="0.25">
      <c r="A56" s="59" t="s">
        <v>18</v>
      </c>
      <c r="B56" s="100" t="s">
        <v>74</v>
      </c>
      <c r="C56" s="100"/>
      <c r="D56" s="101">
        <f>D55</f>
        <v>950000</v>
      </c>
      <c r="E56" s="101"/>
      <c r="F56" s="50"/>
      <c r="G56" s="109"/>
      <c r="H56" s="109"/>
      <c r="I56" s="50"/>
      <c r="J56" s="50"/>
      <c r="K56" s="51"/>
    </row>
    <row r="57" spans="1:12" ht="34.5" customHeight="1" x14ac:dyDescent="0.25">
      <c r="A57" s="46" t="s">
        <v>803</v>
      </c>
      <c r="B57" s="47" t="s">
        <v>75</v>
      </c>
      <c r="C57" s="47" t="s">
        <v>72</v>
      </c>
      <c r="D57" s="97">
        <v>150000</v>
      </c>
      <c r="E57" s="97"/>
      <c r="F57" s="47" t="s">
        <v>12</v>
      </c>
      <c r="G57" s="98" t="s">
        <v>69</v>
      </c>
      <c r="H57" s="98"/>
      <c r="I57" s="47" t="s">
        <v>912</v>
      </c>
      <c r="J57" s="47" t="s">
        <v>913</v>
      </c>
      <c r="K57" s="11" t="s">
        <v>73</v>
      </c>
    </row>
    <row r="58" spans="1:12" ht="18" customHeight="1" x14ac:dyDescent="0.25">
      <c r="A58" s="59" t="s">
        <v>18</v>
      </c>
      <c r="B58" s="100" t="s">
        <v>76</v>
      </c>
      <c r="C58" s="100"/>
      <c r="D58" s="101">
        <f>D57</f>
        <v>150000</v>
      </c>
      <c r="E58" s="101"/>
      <c r="F58" s="50"/>
      <c r="G58" s="109"/>
      <c r="H58" s="109"/>
      <c r="I58" s="50"/>
      <c r="J58" s="50"/>
      <c r="K58" s="51"/>
    </row>
    <row r="59" spans="1:12" ht="18" customHeight="1" x14ac:dyDescent="0.25">
      <c r="A59" s="60" t="s">
        <v>18</v>
      </c>
      <c r="B59" s="127" t="s">
        <v>72</v>
      </c>
      <c r="C59" s="127"/>
      <c r="D59" s="128">
        <f>D58+D56</f>
        <v>1100000</v>
      </c>
      <c r="E59" s="128"/>
      <c r="F59" s="52"/>
      <c r="G59" s="106"/>
      <c r="H59" s="106"/>
      <c r="I59" s="52"/>
      <c r="J59" s="52"/>
      <c r="K59" s="53"/>
    </row>
    <row r="60" spans="1:12" ht="26.25" customHeight="1" x14ac:dyDescent="0.25">
      <c r="A60" s="4" t="s">
        <v>9</v>
      </c>
      <c r="B60" s="54" t="s">
        <v>78</v>
      </c>
      <c r="C60" s="6"/>
      <c r="D60" s="55"/>
      <c r="E60" s="55"/>
      <c r="F60" s="6"/>
      <c r="G60" s="108"/>
      <c r="H60" s="108"/>
      <c r="I60" s="6"/>
      <c r="J60" s="6"/>
      <c r="K60" s="7"/>
    </row>
    <row r="61" spans="1:12" ht="45" customHeight="1" x14ac:dyDescent="0.25">
      <c r="A61" s="46" t="s">
        <v>986</v>
      </c>
      <c r="B61" s="169" t="s">
        <v>137</v>
      </c>
      <c r="C61" s="47" t="s">
        <v>78</v>
      </c>
      <c r="D61" s="97">
        <v>6000</v>
      </c>
      <c r="E61" s="97"/>
      <c r="F61" s="47" t="s">
        <v>12</v>
      </c>
      <c r="G61" s="98" t="s">
        <v>13</v>
      </c>
      <c r="H61" s="98"/>
      <c r="I61" s="47" t="s">
        <v>912</v>
      </c>
      <c r="J61" s="47" t="s">
        <v>913</v>
      </c>
      <c r="K61" s="11" t="s">
        <v>14</v>
      </c>
    </row>
    <row r="62" spans="1:12" ht="18" customHeight="1" x14ac:dyDescent="0.25">
      <c r="A62" s="59" t="s">
        <v>18</v>
      </c>
      <c r="B62" s="100" t="s">
        <v>138</v>
      </c>
      <c r="C62" s="100"/>
      <c r="D62" s="101">
        <f>D61</f>
        <v>6000</v>
      </c>
      <c r="E62" s="101"/>
      <c r="F62" s="50"/>
      <c r="G62" s="109"/>
      <c r="H62" s="109"/>
      <c r="I62" s="50"/>
      <c r="J62" s="50"/>
      <c r="K62" s="51"/>
      <c r="L62" s="170"/>
    </row>
    <row r="63" spans="1:12" ht="45" customHeight="1" x14ac:dyDescent="0.25">
      <c r="A63" s="46" t="s">
        <v>804</v>
      </c>
      <c r="B63" s="169" t="s">
        <v>77</v>
      </c>
      <c r="C63" s="47" t="s">
        <v>78</v>
      </c>
      <c r="D63" s="97">
        <v>1000</v>
      </c>
      <c r="E63" s="97"/>
      <c r="F63" s="47" t="s">
        <v>12</v>
      </c>
      <c r="G63" s="98" t="s">
        <v>13</v>
      </c>
      <c r="H63" s="98"/>
      <c r="I63" s="47" t="s">
        <v>912</v>
      </c>
      <c r="J63" s="47" t="s">
        <v>913</v>
      </c>
      <c r="K63" s="11" t="s">
        <v>14</v>
      </c>
    </row>
    <row r="64" spans="1:12" ht="18" customHeight="1" x14ac:dyDescent="0.25">
      <c r="A64" s="59" t="s">
        <v>18</v>
      </c>
      <c r="B64" s="100" t="s">
        <v>79</v>
      </c>
      <c r="C64" s="100"/>
      <c r="D64" s="101">
        <f>D63</f>
        <v>1000</v>
      </c>
      <c r="E64" s="101"/>
      <c r="F64" s="50"/>
      <c r="G64" s="109"/>
      <c r="H64" s="109"/>
      <c r="I64" s="50"/>
      <c r="J64" s="50"/>
      <c r="K64" s="51"/>
    </row>
    <row r="65" spans="1:11" ht="45" customHeight="1" x14ac:dyDescent="0.25">
      <c r="A65" s="10" t="s">
        <v>80</v>
      </c>
      <c r="B65" s="47" t="s">
        <v>81</v>
      </c>
      <c r="C65" s="47" t="s">
        <v>78</v>
      </c>
      <c r="D65" s="97">
        <v>4000</v>
      </c>
      <c r="E65" s="97"/>
      <c r="F65" s="47" t="s">
        <v>12</v>
      </c>
      <c r="G65" s="98" t="s">
        <v>16</v>
      </c>
      <c r="H65" s="98"/>
      <c r="I65" s="47" t="s">
        <v>912</v>
      </c>
      <c r="J65" s="47" t="s">
        <v>913</v>
      </c>
      <c r="K65" s="11" t="s">
        <v>14</v>
      </c>
    </row>
    <row r="66" spans="1:11" ht="18" customHeight="1" x14ac:dyDescent="0.25">
      <c r="A66" s="59" t="s">
        <v>18</v>
      </c>
      <c r="B66" s="100" t="s">
        <v>82</v>
      </c>
      <c r="C66" s="100"/>
      <c r="D66" s="101">
        <f>D65</f>
        <v>4000</v>
      </c>
      <c r="E66" s="101"/>
      <c r="F66" s="50"/>
      <c r="G66" s="109"/>
      <c r="H66" s="109"/>
      <c r="I66" s="50"/>
      <c r="J66" s="50"/>
      <c r="K66" s="51"/>
    </row>
    <row r="67" spans="1:11" ht="45" customHeight="1" x14ac:dyDescent="0.25">
      <c r="A67" s="174" t="s">
        <v>1134</v>
      </c>
      <c r="B67" s="175" t="s">
        <v>160</v>
      </c>
      <c r="C67" s="47" t="s">
        <v>78</v>
      </c>
      <c r="D67" s="97">
        <v>4000</v>
      </c>
      <c r="E67" s="97"/>
      <c r="F67" s="47" t="s">
        <v>12</v>
      </c>
      <c r="G67" s="98" t="s">
        <v>16</v>
      </c>
      <c r="H67" s="98"/>
      <c r="I67" s="47" t="s">
        <v>912</v>
      </c>
      <c r="J67" s="47" t="s">
        <v>913</v>
      </c>
      <c r="K67" s="11" t="s">
        <v>14</v>
      </c>
    </row>
    <row r="68" spans="1:11" ht="18" customHeight="1" x14ac:dyDescent="0.25">
      <c r="A68" s="59" t="s">
        <v>18</v>
      </c>
      <c r="B68" s="99" t="s">
        <v>161</v>
      </c>
      <c r="C68" s="100"/>
      <c r="D68" s="101">
        <f>D67</f>
        <v>4000</v>
      </c>
      <c r="E68" s="101"/>
      <c r="F68" s="50"/>
      <c r="G68" s="109"/>
      <c r="H68" s="109"/>
      <c r="I68" s="50"/>
      <c r="J68" s="50"/>
      <c r="K68" s="51"/>
    </row>
    <row r="69" spans="1:11" ht="60" x14ac:dyDescent="0.25">
      <c r="A69" s="10" t="s">
        <v>805</v>
      </c>
      <c r="B69" s="49" t="s">
        <v>83</v>
      </c>
      <c r="C69" s="47" t="s">
        <v>78</v>
      </c>
      <c r="D69" s="97">
        <v>4000</v>
      </c>
      <c r="E69" s="97"/>
      <c r="F69" s="47" t="s">
        <v>12</v>
      </c>
      <c r="G69" s="98" t="s">
        <v>13</v>
      </c>
      <c r="H69" s="98"/>
      <c r="I69" s="47" t="s">
        <v>912</v>
      </c>
      <c r="J69" s="47" t="s">
        <v>913</v>
      </c>
      <c r="K69" s="11" t="s">
        <v>14</v>
      </c>
    </row>
    <row r="70" spans="1:11" ht="18" customHeight="1" x14ac:dyDescent="0.25">
      <c r="A70" s="59" t="s">
        <v>18</v>
      </c>
      <c r="B70" s="100" t="s">
        <v>84</v>
      </c>
      <c r="C70" s="100"/>
      <c r="D70" s="101">
        <f>D69</f>
        <v>4000</v>
      </c>
      <c r="E70" s="101"/>
      <c r="F70" s="50"/>
      <c r="G70" s="109"/>
      <c r="H70" s="109"/>
      <c r="I70" s="50"/>
      <c r="J70" s="50"/>
      <c r="K70" s="51"/>
    </row>
    <row r="71" spans="1:11" ht="110.25" customHeight="1" x14ac:dyDescent="0.25">
      <c r="A71" s="46" t="s">
        <v>806</v>
      </c>
      <c r="B71" s="47" t="s">
        <v>85</v>
      </c>
      <c r="C71" s="47" t="s">
        <v>78</v>
      </c>
      <c r="D71" s="97">
        <v>190000</v>
      </c>
      <c r="E71" s="97"/>
      <c r="F71" s="47" t="s">
        <v>12</v>
      </c>
      <c r="G71" s="98" t="s">
        <v>13</v>
      </c>
      <c r="H71" s="98"/>
      <c r="I71" s="47" t="s">
        <v>912</v>
      </c>
      <c r="J71" s="47" t="s">
        <v>913</v>
      </c>
      <c r="K71" s="11" t="s">
        <v>14</v>
      </c>
    </row>
    <row r="72" spans="1:11" ht="18" customHeight="1" x14ac:dyDescent="0.25">
      <c r="A72" s="59" t="s">
        <v>18</v>
      </c>
      <c r="B72" s="100" t="s">
        <v>86</v>
      </c>
      <c r="C72" s="100"/>
      <c r="D72" s="101">
        <f>D71</f>
        <v>190000</v>
      </c>
      <c r="E72" s="101"/>
      <c r="F72" s="50"/>
      <c r="G72" s="109"/>
      <c r="H72" s="109"/>
      <c r="I72" s="50"/>
      <c r="J72" s="50"/>
      <c r="K72" s="51"/>
    </row>
    <row r="73" spans="1:11" ht="24" x14ac:dyDescent="0.25">
      <c r="A73" s="174" t="s">
        <v>1135</v>
      </c>
      <c r="B73" s="175" t="s">
        <v>1136</v>
      </c>
      <c r="C73" s="47" t="s">
        <v>78</v>
      </c>
      <c r="D73" s="97">
        <v>4500</v>
      </c>
      <c r="E73" s="97"/>
      <c r="F73" s="47" t="s">
        <v>12</v>
      </c>
      <c r="G73" s="98" t="s">
        <v>13</v>
      </c>
      <c r="H73" s="98"/>
      <c r="I73" s="47" t="s">
        <v>912</v>
      </c>
      <c r="J73" s="47" t="s">
        <v>913</v>
      </c>
      <c r="K73" s="11" t="s">
        <v>14</v>
      </c>
    </row>
    <row r="74" spans="1:11" ht="18" customHeight="1" x14ac:dyDescent="0.25">
      <c r="A74" s="59" t="s">
        <v>18</v>
      </c>
      <c r="B74" s="99" t="s">
        <v>1137</v>
      </c>
      <c r="C74" s="100"/>
      <c r="D74" s="101">
        <f>D73</f>
        <v>4500</v>
      </c>
      <c r="E74" s="101"/>
      <c r="F74" s="50"/>
      <c r="G74" s="109"/>
      <c r="H74" s="109"/>
      <c r="I74" s="50"/>
      <c r="J74" s="50"/>
      <c r="K74" s="51"/>
    </row>
    <row r="75" spans="1:11" ht="60" x14ac:dyDescent="0.25">
      <c r="A75" s="174" t="s">
        <v>1138</v>
      </c>
      <c r="B75" s="175" t="s">
        <v>1139</v>
      </c>
      <c r="C75" s="47" t="s">
        <v>78</v>
      </c>
      <c r="D75" s="97">
        <v>15000</v>
      </c>
      <c r="E75" s="97"/>
      <c r="F75" s="47" t="s">
        <v>12</v>
      </c>
      <c r="G75" s="98" t="s">
        <v>13</v>
      </c>
      <c r="H75" s="98"/>
      <c r="I75" s="47" t="s">
        <v>912</v>
      </c>
      <c r="J75" s="47" t="s">
        <v>913</v>
      </c>
      <c r="K75" s="176" t="s">
        <v>1141</v>
      </c>
    </row>
    <row r="76" spans="1:11" ht="18" customHeight="1" x14ac:dyDescent="0.25">
      <c r="A76" s="59" t="s">
        <v>18</v>
      </c>
      <c r="B76" s="99" t="s">
        <v>1140</v>
      </c>
      <c r="C76" s="100"/>
      <c r="D76" s="101">
        <f>D75</f>
        <v>15000</v>
      </c>
      <c r="E76" s="101"/>
      <c r="F76" s="50"/>
      <c r="G76" s="109"/>
      <c r="H76" s="109"/>
      <c r="I76" s="50"/>
      <c r="J76" s="50"/>
      <c r="K76" s="51"/>
    </row>
    <row r="77" spans="1:11" ht="18" customHeight="1" x14ac:dyDescent="0.25">
      <c r="A77" s="60" t="s">
        <v>18</v>
      </c>
      <c r="B77" s="127" t="s">
        <v>78</v>
      </c>
      <c r="C77" s="127"/>
      <c r="D77" s="128">
        <f>D74+D72+D70+D68+D66+D64+D62+D76</f>
        <v>228500</v>
      </c>
      <c r="E77" s="128"/>
      <c r="F77" s="52"/>
      <c r="G77" s="106"/>
      <c r="H77" s="106"/>
      <c r="I77" s="52"/>
      <c r="J77" s="52"/>
      <c r="K77" s="53"/>
    </row>
    <row r="78" spans="1:11" ht="26.25" customHeight="1" x14ac:dyDescent="0.25">
      <c r="A78" s="4" t="s">
        <v>9</v>
      </c>
      <c r="B78" s="54" t="s">
        <v>89</v>
      </c>
      <c r="C78" s="6"/>
      <c r="D78" s="55"/>
      <c r="E78" s="55"/>
      <c r="F78" s="6"/>
      <c r="G78" s="108"/>
      <c r="H78" s="108"/>
      <c r="I78" s="6"/>
      <c r="J78" s="6"/>
      <c r="K78" s="7"/>
    </row>
    <row r="79" spans="1:11" ht="44.25" customHeight="1" x14ac:dyDescent="0.25">
      <c r="A79" s="10" t="s">
        <v>87</v>
      </c>
      <c r="B79" s="47" t="s">
        <v>88</v>
      </c>
      <c r="C79" s="47" t="s">
        <v>89</v>
      </c>
      <c r="D79" s="97">
        <v>250000</v>
      </c>
      <c r="E79" s="97"/>
      <c r="F79" s="47" t="s">
        <v>12</v>
      </c>
      <c r="G79" s="98" t="s">
        <v>13</v>
      </c>
      <c r="H79" s="98"/>
      <c r="I79" s="47" t="s">
        <v>912</v>
      </c>
      <c r="J79" s="47" t="s">
        <v>913</v>
      </c>
      <c r="K79" s="11" t="s">
        <v>73</v>
      </c>
    </row>
    <row r="80" spans="1:11" ht="18" customHeight="1" x14ac:dyDescent="0.25">
      <c r="A80" s="59" t="s">
        <v>18</v>
      </c>
      <c r="B80" s="100" t="s">
        <v>90</v>
      </c>
      <c r="C80" s="100"/>
      <c r="D80" s="101">
        <f>D79</f>
        <v>250000</v>
      </c>
      <c r="E80" s="101"/>
      <c r="F80" s="50"/>
      <c r="G80" s="109"/>
      <c r="H80" s="109"/>
      <c r="I80" s="50"/>
      <c r="J80" s="50"/>
      <c r="K80" s="51"/>
    </row>
    <row r="81" spans="1:11" ht="35.25" customHeight="1" x14ac:dyDescent="0.25">
      <c r="A81" s="10" t="s">
        <v>91</v>
      </c>
      <c r="B81" s="47" t="s">
        <v>92</v>
      </c>
      <c r="C81" s="47" t="s">
        <v>89</v>
      </c>
      <c r="D81" s="97">
        <v>200</v>
      </c>
      <c r="E81" s="97"/>
      <c r="F81" s="47" t="s">
        <v>12</v>
      </c>
      <c r="G81" s="98" t="s">
        <v>13</v>
      </c>
      <c r="H81" s="98"/>
      <c r="I81" s="47" t="s">
        <v>912</v>
      </c>
      <c r="J81" s="47" t="s">
        <v>913</v>
      </c>
      <c r="K81" s="11" t="s">
        <v>73</v>
      </c>
    </row>
    <row r="82" spans="1:11" ht="18" customHeight="1" x14ac:dyDescent="0.25">
      <c r="A82" s="59" t="s">
        <v>18</v>
      </c>
      <c r="B82" s="100" t="s">
        <v>93</v>
      </c>
      <c r="C82" s="100"/>
      <c r="D82" s="101">
        <f>D81</f>
        <v>200</v>
      </c>
      <c r="E82" s="101"/>
      <c r="F82" s="50"/>
      <c r="G82" s="109"/>
      <c r="H82" s="109"/>
      <c r="I82" s="50"/>
      <c r="J82" s="50"/>
      <c r="K82" s="51"/>
    </row>
    <row r="83" spans="1:11" ht="18" customHeight="1" x14ac:dyDescent="0.25">
      <c r="A83" s="60" t="s">
        <v>18</v>
      </c>
      <c r="B83" s="127" t="s">
        <v>89</v>
      </c>
      <c r="C83" s="127"/>
      <c r="D83" s="128">
        <f>D80+D82</f>
        <v>250200</v>
      </c>
      <c r="E83" s="128"/>
      <c r="F83" s="52"/>
      <c r="G83" s="106"/>
      <c r="H83" s="106"/>
      <c r="I83" s="52"/>
      <c r="J83" s="52"/>
      <c r="K83" s="53"/>
    </row>
    <row r="84" spans="1:11" ht="26.25" customHeight="1" x14ac:dyDescent="0.25">
      <c r="A84" s="4" t="s">
        <v>9</v>
      </c>
      <c r="B84" s="54" t="s">
        <v>96</v>
      </c>
      <c r="C84" s="6"/>
      <c r="D84" s="55"/>
      <c r="E84" s="55"/>
      <c r="F84" s="6"/>
      <c r="G84" s="108"/>
      <c r="H84" s="108"/>
      <c r="I84" s="6"/>
      <c r="J84" s="6"/>
      <c r="K84" s="7"/>
    </row>
    <row r="85" spans="1:11" ht="23.25" customHeight="1" x14ac:dyDescent="0.25">
      <c r="A85" s="10" t="s">
        <v>94</v>
      </c>
      <c r="B85" s="47" t="s">
        <v>95</v>
      </c>
      <c r="C85" s="47" t="s">
        <v>96</v>
      </c>
      <c r="D85" s="97">
        <v>2500</v>
      </c>
      <c r="E85" s="97"/>
      <c r="F85" s="47" t="s">
        <v>12</v>
      </c>
      <c r="G85" s="98" t="s">
        <v>16</v>
      </c>
      <c r="H85" s="98"/>
      <c r="I85" s="47" t="s">
        <v>912</v>
      </c>
      <c r="J85" s="47" t="s">
        <v>913</v>
      </c>
      <c r="K85" s="11" t="s">
        <v>73</v>
      </c>
    </row>
    <row r="86" spans="1:11" ht="18" customHeight="1" x14ac:dyDescent="0.25">
      <c r="A86" s="59" t="s">
        <v>18</v>
      </c>
      <c r="B86" s="100" t="s">
        <v>97</v>
      </c>
      <c r="C86" s="100"/>
      <c r="D86" s="101">
        <f>D85</f>
        <v>2500</v>
      </c>
      <c r="E86" s="101"/>
      <c r="F86" s="50"/>
      <c r="G86" s="109"/>
      <c r="H86" s="109"/>
      <c r="I86" s="50"/>
      <c r="J86" s="50"/>
      <c r="K86" s="51"/>
    </row>
    <row r="87" spans="1:11" ht="48" x14ac:dyDescent="0.25">
      <c r="A87" s="46" t="s">
        <v>807</v>
      </c>
      <c r="B87" s="47" t="s">
        <v>98</v>
      </c>
      <c r="C87" s="47" t="s">
        <v>96</v>
      </c>
      <c r="D87" s="97">
        <v>70000</v>
      </c>
      <c r="E87" s="97"/>
      <c r="F87" s="47" t="s">
        <v>12</v>
      </c>
      <c r="G87" s="98" t="s">
        <v>16</v>
      </c>
      <c r="H87" s="98"/>
      <c r="I87" s="47" t="s">
        <v>912</v>
      </c>
      <c r="J87" s="47" t="s">
        <v>913</v>
      </c>
      <c r="K87" s="11" t="s">
        <v>73</v>
      </c>
    </row>
    <row r="88" spans="1:11" ht="18" customHeight="1" x14ac:dyDescent="0.25">
      <c r="A88" s="59" t="s">
        <v>18</v>
      </c>
      <c r="B88" s="100" t="s">
        <v>99</v>
      </c>
      <c r="C88" s="100"/>
      <c r="D88" s="101">
        <f>D87</f>
        <v>70000</v>
      </c>
      <c r="E88" s="101"/>
      <c r="F88" s="50"/>
      <c r="G88" s="109"/>
      <c r="H88" s="109"/>
      <c r="I88" s="50"/>
      <c r="J88" s="50"/>
      <c r="K88" s="51"/>
    </row>
    <row r="89" spans="1:11" ht="18" customHeight="1" x14ac:dyDescent="0.25">
      <c r="A89" s="61" t="s">
        <v>18</v>
      </c>
      <c r="B89" s="130" t="s">
        <v>96</v>
      </c>
      <c r="C89" s="130"/>
      <c r="D89" s="131">
        <f>D88+D86</f>
        <v>72500</v>
      </c>
      <c r="E89" s="131"/>
      <c r="F89" s="57"/>
      <c r="G89" s="129"/>
      <c r="H89" s="129"/>
      <c r="I89" s="57"/>
      <c r="J89" s="57"/>
      <c r="K89" s="58"/>
    </row>
    <row r="90" spans="1:11" ht="26.25" customHeight="1" x14ac:dyDescent="0.25">
      <c r="A90" s="4" t="s">
        <v>9</v>
      </c>
      <c r="B90" s="5" t="s">
        <v>834</v>
      </c>
      <c r="C90" s="6"/>
      <c r="D90" s="55"/>
      <c r="E90" s="55"/>
      <c r="F90" s="6"/>
      <c r="G90" s="108"/>
      <c r="H90" s="108"/>
      <c r="I90" s="6"/>
      <c r="J90" s="6"/>
      <c r="K90" s="7"/>
    </row>
    <row r="91" spans="1:11" ht="34.5" hidden="1" customHeight="1" x14ac:dyDescent="0.25">
      <c r="A91" s="10"/>
      <c r="B91" s="47"/>
      <c r="C91" s="47"/>
      <c r="D91" s="97"/>
      <c r="E91" s="97"/>
      <c r="F91" s="47"/>
      <c r="G91" s="98"/>
      <c r="H91" s="98"/>
      <c r="I91" s="47"/>
      <c r="J91" s="47"/>
      <c r="K91" s="11"/>
    </row>
    <row r="92" spans="1:11" ht="18" hidden="1" customHeight="1" x14ac:dyDescent="0.25">
      <c r="A92" s="59"/>
      <c r="B92" s="100"/>
      <c r="C92" s="100"/>
      <c r="D92" s="101"/>
      <c r="E92" s="101"/>
      <c r="F92" s="50"/>
      <c r="G92" s="109"/>
      <c r="H92" s="109"/>
      <c r="I92" s="50"/>
      <c r="J92" s="50"/>
      <c r="K92" s="51"/>
    </row>
    <row r="93" spans="1:11" ht="24" customHeight="1" x14ac:dyDescent="0.25">
      <c r="A93" s="171" t="s">
        <v>987</v>
      </c>
      <c r="B93" s="169" t="s">
        <v>988</v>
      </c>
      <c r="C93" s="47" t="s">
        <v>100</v>
      </c>
      <c r="D93" s="97">
        <v>2000</v>
      </c>
      <c r="E93" s="97"/>
      <c r="F93" s="47" t="s">
        <v>12</v>
      </c>
      <c r="G93" s="98" t="s">
        <v>13</v>
      </c>
      <c r="H93" s="98"/>
      <c r="I93" s="47" t="s">
        <v>912</v>
      </c>
      <c r="J93" s="47" t="s">
        <v>913</v>
      </c>
      <c r="K93" s="11" t="s">
        <v>14</v>
      </c>
    </row>
    <row r="94" spans="1:11" ht="18" customHeight="1" x14ac:dyDescent="0.25">
      <c r="A94" s="59" t="s">
        <v>18</v>
      </c>
      <c r="B94" s="100" t="s">
        <v>103</v>
      </c>
      <c r="C94" s="100"/>
      <c r="D94" s="101">
        <f>D93</f>
        <v>2000</v>
      </c>
      <c r="E94" s="101"/>
      <c r="F94" s="50"/>
      <c r="G94" s="109"/>
      <c r="H94" s="109"/>
      <c r="I94" s="50"/>
      <c r="J94" s="50"/>
      <c r="K94" s="51"/>
    </row>
    <row r="95" spans="1:11" ht="24" customHeight="1" x14ac:dyDescent="0.25">
      <c r="A95" s="10" t="s">
        <v>101</v>
      </c>
      <c r="B95" s="47" t="s">
        <v>102</v>
      </c>
      <c r="C95" s="47" t="s">
        <v>100</v>
      </c>
      <c r="D95" s="97">
        <v>1000</v>
      </c>
      <c r="E95" s="97"/>
      <c r="F95" s="47" t="s">
        <v>12</v>
      </c>
      <c r="G95" s="98" t="s">
        <v>13</v>
      </c>
      <c r="H95" s="98"/>
      <c r="I95" s="47" t="s">
        <v>912</v>
      </c>
      <c r="J95" s="47" t="s">
        <v>913</v>
      </c>
      <c r="K95" s="11" t="s">
        <v>14</v>
      </c>
    </row>
    <row r="96" spans="1:11" ht="18" customHeight="1" x14ac:dyDescent="0.25">
      <c r="A96" s="59" t="s">
        <v>18</v>
      </c>
      <c r="B96" s="100" t="s">
        <v>103</v>
      </c>
      <c r="C96" s="100"/>
      <c r="D96" s="101">
        <f>D95</f>
        <v>1000</v>
      </c>
      <c r="E96" s="101"/>
      <c r="F96" s="50"/>
      <c r="G96" s="109"/>
      <c r="H96" s="109"/>
      <c r="I96" s="50"/>
      <c r="J96" s="50"/>
      <c r="K96" s="51"/>
    </row>
    <row r="97" spans="1:11" ht="34.5" customHeight="1" x14ac:dyDescent="0.25">
      <c r="A97" s="46" t="s">
        <v>808</v>
      </c>
      <c r="B97" s="47" t="s">
        <v>104</v>
      </c>
      <c r="C97" s="47" t="s">
        <v>100</v>
      </c>
      <c r="D97" s="97">
        <v>25000</v>
      </c>
      <c r="E97" s="97"/>
      <c r="F97" s="47" t="s">
        <v>12</v>
      </c>
      <c r="G97" s="98" t="s">
        <v>13</v>
      </c>
      <c r="H97" s="98"/>
      <c r="I97" s="47" t="s">
        <v>912</v>
      </c>
      <c r="J97" s="47" t="s">
        <v>913</v>
      </c>
      <c r="K97" s="11" t="s">
        <v>14</v>
      </c>
    </row>
    <row r="98" spans="1:11" ht="18" customHeight="1" x14ac:dyDescent="0.25">
      <c r="A98" s="59" t="s">
        <v>18</v>
      </c>
      <c r="B98" s="100" t="s">
        <v>105</v>
      </c>
      <c r="C98" s="100"/>
      <c r="D98" s="101">
        <f>D97</f>
        <v>25000</v>
      </c>
      <c r="E98" s="101"/>
      <c r="F98" s="50"/>
      <c r="G98" s="109"/>
      <c r="H98" s="109"/>
      <c r="I98" s="50"/>
      <c r="J98" s="50"/>
      <c r="K98" s="51"/>
    </row>
    <row r="99" spans="1:11" ht="24" customHeight="1" x14ac:dyDescent="0.25">
      <c r="A99" s="10" t="s">
        <v>106</v>
      </c>
      <c r="B99" s="47" t="s">
        <v>107</v>
      </c>
      <c r="C99" s="47" t="s">
        <v>100</v>
      </c>
      <c r="D99" s="97">
        <v>250</v>
      </c>
      <c r="E99" s="97"/>
      <c r="F99" s="47" t="s">
        <v>12</v>
      </c>
      <c r="G99" s="98" t="s">
        <v>13</v>
      </c>
      <c r="H99" s="98"/>
      <c r="I99" s="47" t="s">
        <v>912</v>
      </c>
      <c r="J99" s="47" t="s">
        <v>913</v>
      </c>
      <c r="K99" s="11" t="s">
        <v>14</v>
      </c>
    </row>
    <row r="100" spans="1:11" ht="18" customHeight="1" x14ac:dyDescent="0.25">
      <c r="A100" s="59" t="s">
        <v>18</v>
      </c>
      <c r="B100" s="100" t="s">
        <v>108</v>
      </c>
      <c r="C100" s="100"/>
      <c r="D100" s="101">
        <f>D99</f>
        <v>250</v>
      </c>
      <c r="E100" s="101"/>
      <c r="F100" s="50"/>
      <c r="G100" s="109"/>
      <c r="H100" s="109"/>
      <c r="I100" s="50"/>
      <c r="J100" s="50"/>
      <c r="K100" s="51"/>
    </row>
    <row r="101" spans="1:11" ht="34.5" customHeight="1" x14ac:dyDescent="0.25">
      <c r="A101" s="10" t="s">
        <v>109</v>
      </c>
      <c r="B101" s="47" t="s">
        <v>110</v>
      </c>
      <c r="C101" s="47" t="s">
        <v>100</v>
      </c>
      <c r="D101" s="97">
        <v>500</v>
      </c>
      <c r="E101" s="97"/>
      <c r="F101" s="47" t="s">
        <v>12</v>
      </c>
      <c r="G101" s="98" t="s">
        <v>13</v>
      </c>
      <c r="H101" s="98"/>
      <c r="I101" s="47" t="s">
        <v>912</v>
      </c>
      <c r="J101" s="47" t="s">
        <v>913</v>
      </c>
      <c r="K101" s="11" t="s">
        <v>14</v>
      </c>
    </row>
    <row r="102" spans="1:11" ht="18" customHeight="1" x14ac:dyDescent="0.25">
      <c r="A102" s="59" t="s">
        <v>18</v>
      </c>
      <c r="B102" s="100" t="s">
        <v>111</v>
      </c>
      <c r="C102" s="100"/>
      <c r="D102" s="101">
        <f>D101</f>
        <v>500</v>
      </c>
      <c r="E102" s="101"/>
      <c r="F102" s="50"/>
      <c r="G102" s="109"/>
      <c r="H102" s="109"/>
      <c r="I102" s="50"/>
      <c r="J102" s="50"/>
      <c r="K102" s="51"/>
    </row>
    <row r="103" spans="1:11" ht="34.5" customHeight="1" x14ac:dyDescent="0.25">
      <c r="A103" s="46" t="s">
        <v>809</v>
      </c>
      <c r="B103" s="47" t="s">
        <v>112</v>
      </c>
      <c r="C103" s="47" t="s">
        <v>100</v>
      </c>
      <c r="D103" s="97">
        <v>300</v>
      </c>
      <c r="E103" s="97"/>
      <c r="F103" s="47" t="s">
        <v>12</v>
      </c>
      <c r="G103" s="98" t="s">
        <v>13</v>
      </c>
      <c r="H103" s="98"/>
      <c r="I103" s="47" t="s">
        <v>912</v>
      </c>
      <c r="J103" s="47" t="s">
        <v>913</v>
      </c>
      <c r="K103" s="11" t="s">
        <v>14</v>
      </c>
    </row>
    <row r="104" spans="1:11" ht="18" customHeight="1" x14ac:dyDescent="0.25">
      <c r="A104" s="59" t="s">
        <v>18</v>
      </c>
      <c r="B104" s="100" t="s">
        <v>113</v>
      </c>
      <c r="C104" s="100"/>
      <c r="D104" s="101">
        <f>D103</f>
        <v>300</v>
      </c>
      <c r="E104" s="101"/>
      <c r="F104" s="50"/>
      <c r="G104" s="109"/>
      <c r="H104" s="109"/>
      <c r="I104" s="50"/>
      <c r="J104" s="50"/>
      <c r="K104" s="51"/>
    </row>
    <row r="105" spans="1:11" ht="24" customHeight="1" x14ac:dyDescent="0.25">
      <c r="A105" s="46" t="s">
        <v>810</v>
      </c>
      <c r="B105" s="47" t="s">
        <v>114</v>
      </c>
      <c r="C105" s="47" t="s">
        <v>100</v>
      </c>
      <c r="D105" s="97">
        <v>500</v>
      </c>
      <c r="E105" s="97"/>
      <c r="F105" s="47" t="s">
        <v>12</v>
      </c>
      <c r="G105" s="98" t="s">
        <v>13</v>
      </c>
      <c r="H105" s="98"/>
      <c r="I105" s="47" t="s">
        <v>912</v>
      </c>
      <c r="J105" s="47" t="s">
        <v>913</v>
      </c>
      <c r="K105" s="11" t="s">
        <v>14</v>
      </c>
    </row>
    <row r="106" spans="1:11" ht="18" customHeight="1" x14ac:dyDescent="0.25">
      <c r="A106" s="59" t="s">
        <v>18</v>
      </c>
      <c r="B106" s="100" t="s">
        <v>115</v>
      </c>
      <c r="C106" s="100"/>
      <c r="D106" s="101">
        <f>D105</f>
        <v>500</v>
      </c>
      <c r="E106" s="101"/>
      <c r="F106" s="50"/>
      <c r="G106" s="109"/>
      <c r="H106" s="109"/>
      <c r="I106" s="50"/>
      <c r="J106" s="50"/>
      <c r="K106" s="51"/>
    </row>
    <row r="107" spans="1:11" ht="60" x14ac:dyDescent="0.25">
      <c r="A107" s="46" t="s">
        <v>811</v>
      </c>
      <c r="B107" s="47" t="s">
        <v>116</v>
      </c>
      <c r="C107" s="47" t="s">
        <v>100</v>
      </c>
      <c r="D107" s="97">
        <v>20000</v>
      </c>
      <c r="E107" s="97"/>
      <c r="F107" s="47" t="s">
        <v>12</v>
      </c>
      <c r="G107" s="98" t="s">
        <v>13</v>
      </c>
      <c r="H107" s="98"/>
      <c r="I107" s="47" t="s">
        <v>912</v>
      </c>
      <c r="J107" s="47" t="s">
        <v>913</v>
      </c>
      <c r="K107" s="11" t="s">
        <v>14</v>
      </c>
    </row>
    <row r="108" spans="1:11" ht="18" customHeight="1" x14ac:dyDescent="0.25">
      <c r="A108" s="59" t="s">
        <v>18</v>
      </c>
      <c r="B108" s="100" t="s">
        <v>117</v>
      </c>
      <c r="C108" s="100"/>
      <c r="D108" s="101">
        <f>D107</f>
        <v>20000</v>
      </c>
      <c r="E108" s="101"/>
      <c r="F108" s="50"/>
      <c r="G108" s="109"/>
      <c r="H108" s="109"/>
      <c r="I108" s="50"/>
      <c r="J108" s="50"/>
      <c r="K108" s="51"/>
    </row>
    <row r="109" spans="1:11" ht="24" hidden="1" customHeight="1" x14ac:dyDescent="0.25">
      <c r="A109" s="10"/>
      <c r="B109" s="47"/>
      <c r="C109" s="47"/>
      <c r="D109" s="97"/>
      <c r="E109" s="97"/>
      <c r="F109" s="47"/>
      <c r="G109" s="98"/>
      <c r="H109" s="98"/>
      <c r="I109" s="47"/>
      <c r="J109" s="47"/>
      <c r="K109" s="11"/>
    </row>
    <row r="110" spans="1:11" ht="18" hidden="1" customHeight="1" x14ac:dyDescent="0.25">
      <c r="A110" s="59"/>
      <c r="B110" s="100"/>
      <c r="C110" s="100"/>
      <c r="D110" s="101"/>
      <c r="E110" s="101"/>
      <c r="F110" s="50"/>
      <c r="G110" s="109"/>
      <c r="H110" s="109"/>
      <c r="I110" s="50"/>
      <c r="J110" s="50"/>
      <c r="K110" s="51"/>
    </row>
    <row r="111" spans="1:11" ht="34.5" customHeight="1" x14ac:dyDescent="0.25">
      <c r="A111" s="46" t="s">
        <v>812</v>
      </c>
      <c r="B111" s="47" t="s">
        <v>118</v>
      </c>
      <c r="C111" s="47" t="s">
        <v>100</v>
      </c>
      <c r="D111" s="97">
        <v>300</v>
      </c>
      <c r="E111" s="97"/>
      <c r="F111" s="47" t="s">
        <v>12</v>
      </c>
      <c r="G111" s="98" t="s">
        <v>13</v>
      </c>
      <c r="H111" s="98"/>
      <c r="I111" s="47" t="s">
        <v>912</v>
      </c>
      <c r="J111" s="47" t="s">
        <v>913</v>
      </c>
      <c r="K111" s="11" t="s">
        <v>14</v>
      </c>
    </row>
    <row r="112" spans="1:11" ht="18" customHeight="1" x14ac:dyDescent="0.25">
      <c r="A112" s="59" t="s">
        <v>18</v>
      </c>
      <c r="B112" s="100" t="s">
        <v>119</v>
      </c>
      <c r="C112" s="100"/>
      <c r="D112" s="101">
        <f>D111</f>
        <v>300</v>
      </c>
      <c r="E112" s="101"/>
      <c r="F112" s="50"/>
      <c r="G112" s="109"/>
      <c r="H112" s="109"/>
      <c r="I112" s="50"/>
      <c r="J112" s="50"/>
      <c r="K112" s="51"/>
    </row>
    <row r="113" spans="1:11" ht="34.5" customHeight="1" x14ac:dyDescent="0.25">
      <c r="A113" s="46" t="s">
        <v>813</v>
      </c>
      <c r="B113" s="47" t="s">
        <v>29</v>
      </c>
      <c r="C113" s="47" t="s">
        <v>100</v>
      </c>
      <c r="D113" s="97">
        <v>200</v>
      </c>
      <c r="E113" s="97"/>
      <c r="F113" s="47" t="s">
        <v>12</v>
      </c>
      <c r="G113" s="98" t="s">
        <v>13</v>
      </c>
      <c r="H113" s="98"/>
      <c r="I113" s="47" t="s">
        <v>912</v>
      </c>
      <c r="J113" s="47" t="s">
        <v>913</v>
      </c>
      <c r="K113" s="11" t="s">
        <v>14</v>
      </c>
    </row>
    <row r="114" spans="1:11" ht="18" customHeight="1" x14ac:dyDescent="0.25">
      <c r="A114" s="59" t="s">
        <v>18</v>
      </c>
      <c r="B114" s="100" t="s">
        <v>30</v>
      </c>
      <c r="C114" s="100"/>
      <c r="D114" s="101">
        <f>D113</f>
        <v>200</v>
      </c>
      <c r="E114" s="101"/>
      <c r="F114" s="50"/>
      <c r="G114" s="109"/>
      <c r="H114" s="109"/>
      <c r="I114" s="50"/>
      <c r="J114" s="50"/>
      <c r="K114" s="51"/>
    </row>
    <row r="115" spans="1:11" ht="132" x14ac:dyDescent="0.25">
      <c r="A115" s="46" t="s">
        <v>984</v>
      </c>
      <c r="B115" s="47" t="s">
        <v>10</v>
      </c>
      <c r="C115" s="47" t="s">
        <v>100</v>
      </c>
      <c r="D115" s="97">
        <v>22000</v>
      </c>
      <c r="E115" s="97"/>
      <c r="F115" s="47" t="s">
        <v>12</v>
      </c>
      <c r="G115" s="98" t="s">
        <v>13</v>
      </c>
      <c r="H115" s="98"/>
      <c r="I115" s="47" t="s">
        <v>912</v>
      </c>
      <c r="J115" s="47" t="s">
        <v>913</v>
      </c>
      <c r="K115" s="11" t="s">
        <v>14</v>
      </c>
    </row>
    <row r="116" spans="1:11" ht="18" customHeight="1" x14ac:dyDescent="0.25">
      <c r="A116" s="59" t="s">
        <v>18</v>
      </c>
      <c r="B116" s="100" t="s">
        <v>19</v>
      </c>
      <c r="C116" s="100"/>
      <c r="D116" s="101">
        <f>D115</f>
        <v>22000</v>
      </c>
      <c r="E116" s="101"/>
      <c r="F116" s="50"/>
      <c r="G116" s="109"/>
      <c r="H116" s="109"/>
      <c r="I116" s="50"/>
      <c r="J116" s="50"/>
      <c r="K116" s="51"/>
    </row>
    <row r="117" spans="1:11" ht="24" customHeight="1" x14ac:dyDescent="0.25">
      <c r="A117" s="10" t="s">
        <v>120</v>
      </c>
      <c r="B117" s="47" t="s">
        <v>121</v>
      </c>
      <c r="C117" s="47" t="s">
        <v>100</v>
      </c>
      <c r="D117" s="97">
        <v>200</v>
      </c>
      <c r="E117" s="97"/>
      <c r="F117" s="47" t="s">
        <v>12</v>
      </c>
      <c r="G117" s="98" t="s">
        <v>13</v>
      </c>
      <c r="H117" s="98"/>
      <c r="I117" s="47" t="s">
        <v>912</v>
      </c>
      <c r="J117" s="47" t="s">
        <v>913</v>
      </c>
      <c r="K117" s="11" t="s">
        <v>14</v>
      </c>
    </row>
    <row r="118" spans="1:11" ht="18" customHeight="1" x14ac:dyDescent="0.25">
      <c r="A118" s="59" t="s">
        <v>18</v>
      </c>
      <c r="B118" s="100" t="s">
        <v>122</v>
      </c>
      <c r="C118" s="100"/>
      <c r="D118" s="101">
        <f>D117</f>
        <v>200</v>
      </c>
      <c r="E118" s="101"/>
      <c r="F118" s="50"/>
      <c r="G118" s="109"/>
      <c r="H118" s="109"/>
      <c r="I118" s="50"/>
      <c r="J118" s="50"/>
      <c r="K118" s="51"/>
    </row>
    <row r="119" spans="1:11" ht="24" customHeight="1" x14ac:dyDescent="0.25">
      <c r="A119" s="10" t="s">
        <v>123</v>
      </c>
      <c r="B119" s="47" t="s">
        <v>124</v>
      </c>
      <c r="C119" s="47" t="s">
        <v>100</v>
      </c>
      <c r="D119" s="97">
        <v>60</v>
      </c>
      <c r="E119" s="97"/>
      <c r="F119" s="47" t="s">
        <v>12</v>
      </c>
      <c r="G119" s="98" t="s">
        <v>13</v>
      </c>
      <c r="H119" s="98"/>
      <c r="I119" s="47" t="s">
        <v>912</v>
      </c>
      <c r="J119" s="47" t="s">
        <v>913</v>
      </c>
      <c r="K119" s="11" t="s">
        <v>14</v>
      </c>
    </row>
    <row r="120" spans="1:11" ht="18" customHeight="1" x14ac:dyDescent="0.25">
      <c r="A120" s="59" t="s">
        <v>18</v>
      </c>
      <c r="B120" s="100" t="s">
        <v>125</v>
      </c>
      <c r="C120" s="100"/>
      <c r="D120" s="101">
        <f>D119</f>
        <v>60</v>
      </c>
      <c r="E120" s="101"/>
      <c r="F120" s="50"/>
      <c r="G120" s="109"/>
      <c r="H120" s="109"/>
      <c r="I120" s="50"/>
      <c r="J120" s="50"/>
      <c r="K120" s="51"/>
    </row>
    <row r="121" spans="1:11" ht="24" customHeight="1" x14ac:dyDescent="0.25">
      <c r="A121" s="10" t="s">
        <v>126</v>
      </c>
      <c r="B121" s="47" t="s">
        <v>127</v>
      </c>
      <c r="C121" s="47" t="s">
        <v>100</v>
      </c>
      <c r="D121" s="97">
        <v>100</v>
      </c>
      <c r="E121" s="97"/>
      <c r="F121" s="47" t="s">
        <v>12</v>
      </c>
      <c r="G121" s="98" t="s">
        <v>13</v>
      </c>
      <c r="H121" s="98"/>
      <c r="I121" s="47" t="s">
        <v>912</v>
      </c>
      <c r="J121" s="47" t="s">
        <v>913</v>
      </c>
      <c r="K121" s="11" t="s">
        <v>14</v>
      </c>
    </row>
    <row r="122" spans="1:11" ht="18" customHeight="1" x14ac:dyDescent="0.25">
      <c r="A122" s="59" t="s">
        <v>18</v>
      </c>
      <c r="B122" s="100" t="s">
        <v>128</v>
      </c>
      <c r="C122" s="100"/>
      <c r="D122" s="101">
        <f>D121</f>
        <v>100</v>
      </c>
      <c r="E122" s="101"/>
      <c r="F122" s="50"/>
      <c r="G122" s="109"/>
      <c r="H122" s="109"/>
      <c r="I122" s="50"/>
      <c r="J122" s="50"/>
      <c r="K122" s="51"/>
    </row>
    <row r="123" spans="1:11" ht="24" customHeight="1" x14ac:dyDescent="0.25">
      <c r="A123" s="10" t="s">
        <v>129</v>
      </c>
      <c r="B123" s="47" t="s">
        <v>130</v>
      </c>
      <c r="C123" s="47" t="s">
        <v>100</v>
      </c>
      <c r="D123" s="97">
        <v>100</v>
      </c>
      <c r="E123" s="97"/>
      <c r="F123" s="47" t="s">
        <v>12</v>
      </c>
      <c r="G123" s="98" t="s">
        <v>17</v>
      </c>
      <c r="H123" s="98"/>
      <c r="I123" s="47" t="s">
        <v>912</v>
      </c>
      <c r="J123" s="47" t="s">
        <v>913</v>
      </c>
      <c r="K123" s="11" t="s">
        <v>14</v>
      </c>
    </row>
    <row r="124" spans="1:11" ht="18" customHeight="1" x14ac:dyDescent="0.25">
      <c r="A124" s="59" t="s">
        <v>18</v>
      </c>
      <c r="B124" s="100" t="s">
        <v>131</v>
      </c>
      <c r="C124" s="100"/>
      <c r="D124" s="101">
        <f>D123</f>
        <v>100</v>
      </c>
      <c r="E124" s="101"/>
      <c r="F124" s="50"/>
      <c r="G124" s="109"/>
      <c r="H124" s="109"/>
      <c r="I124" s="50"/>
      <c r="J124" s="50"/>
      <c r="K124" s="51"/>
    </row>
    <row r="125" spans="1:11" ht="44.25" customHeight="1" x14ac:dyDescent="0.25">
      <c r="A125" s="10" t="s">
        <v>814</v>
      </c>
      <c r="B125" s="49" t="s">
        <v>132</v>
      </c>
      <c r="C125" s="47" t="s">
        <v>100</v>
      </c>
      <c r="D125" s="97">
        <v>2000</v>
      </c>
      <c r="E125" s="97"/>
      <c r="F125" s="47" t="s">
        <v>12</v>
      </c>
      <c r="G125" s="98" t="s">
        <v>13</v>
      </c>
      <c r="H125" s="98"/>
      <c r="I125" s="47" t="s">
        <v>912</v>
      </c>
      <c r="J125" s="47" t="s">
        <v>913</v>
      </c>
      <c r="K125" s="11" t="s">
        <v>14</v>
      </c>
    </row>
    <row r="126" spans="1:11" ht="18" customHeight="1" x14ac:dyDescent="0.25">
      <c r="A126" s="59" t="s">
        <v>18</v>
      </c>
      <c r="B126" s="100" t="s">
        <v>133</v>
      </c>
      <c r="C126" s="100"/>
      <c r="D126" s="101">
        <f>D125</f>
        <v>2000</v>
      </c>
      <c r="E126" s="101"/>
      <c r="F126" s="50"/>
      <c r="G126" s="109"/>
      <c r="H126" s="109"/>
      <c r="I126" s="50"/>
      <c r="J126" s="50"/>
      <c r="K126" s="51"/>
    </row>
    <row r="127" spans="1:11" ht="24" customHeight="1" x14ac:dyDescent="0.25">
      <c r="A127" s="10" t="s">
        <v>134</v>
      </c>
      <c r="B127" s="47" t="s">
        <v>135</v>
      </c>
      <c r="C127" s="47" t="s">
        <v>100</v>
      </c>
      <c r="D127" s="97">
        <v>3000</v>
      </c>
      <c r="E127" s="97"/>
      <c r="F127" s="47" t="s">
        <v>12</v>
      </c>
      <c r="G127" s="98" t="s">
        <v>13</v>
      </c>
      <c r="H127" s="98"/>
      <c r="I127" s="47" t="s">
        <v>912</v>
      </c>
      <c r="J127" s="47" t="s">
        <v>913</v>
      </c>
      <c r="K127" s="11" t="s">
        <v>14</v>
      </c>
    </row>
    <row r="128" spans="1:11" ht="18" customHeight="1" x14ac:dyDescent="0.25">
      <c r="A128" s="59" t="s">
        <v>18</v>
      </c>
      <c r="B128" s="100" t="s">
        <v>136</v>
      </c>
      <c r="C128" s="100"/>
      <c r="D128" s="101">
        <f>D127</f>
        <v>3000</v>
      </c>
      <c r="E128" s="101"/>
      <c r="F128" s="50"/>
      <c r="G128" s="109"/>
      <c r="H128" s="109"/>
      <c r="I128" s="50"/>
      <c r="J128" s="50"/>
      <c r="K128" s="51"/>
    </row>
    <row r="129" spans="1:11" ht="34.5" customHeight="1" x14ac:dyDescent="0.25">
      <c r="A129" s="46" t="s">
        <v>815</v>
      </c>
      <c r="B129" s="47" t="s">
        <v>137</v>
      </c>
      <c r="C129" s="47" t="s">
        <v>100</v>
      </c>
      <c r="D129" s="97">
        <v>1000</v>
      </c>
      <c r="E129" s="97"/>
      <c r="F129" s="47" t="s">
        <v>12</v>
      </c>
      <c r="G129" s="98" t="s">
        <v>13</v>
      </c>
      <c r="H129" s="98"/>
      <c r="I129" s="47" t="s">
        <v>912</v>
      </c>
      <c r="J129" s="47" t="s">
        <v>913</v>
      </c>
      <c r="K129" s="11" t="s">
        <v>14</v>
      </c>
    </row>
    <row r="130" spans="1:11" ht="18" customHeight="1" x14ac:dyDescent="0.25">
      <c r="A130" s="59" t="s">
        <v>18</v>
      </c>
      <c r="B130" s="100" t="s">
        <v>138</v>
      </c>
      <c r="C130" s="100"/>
      <c r="D130" s="101">
        <f>D129</f>
        <v>1000</v>
      </c>
      <c r="E130" s="101"/>
      <c r="F130" s="50"/>
      <c r="G130" s="118"/>
      <c r="H130" s="118"/>
      <c r="I130" s="50"/>
      <c r="J130" s="50"/>
      <c r="K130" s="51"/>
    </row>
    <row r="131" spans="1:11" ht="34.5" customHeight="1" x14ac:dyDescent="0.25">
      <c r="A131" s="46" t="s">
        <v>816</v>
      </c>
      <c r="B131" s="47" t="s">
        <v>139</v>
      </c>
      <c r="C131" s="47" t="s">
        <v>100</v>
      </c>
      <c r="D131" s="97">
        <v>40000</v>
      </c>
      <c r="E131" s="97"/>
      <c r="F131" s="47" t="s">
        <v>12</v>
      </c>
      <c r="G131" s="98" t="s">
        <v>13</v>
      </c>
      <c r="H131" s="98"/>
      <c r="I131" s="47" t="s">
        <v>912</v>
      </c>
      <c r="J131" s="47" t="s">
        <v>913</v>
      </c>
      <c r="K131" s="11" t="s">
        <v>14</v>
      </c>
    </row>
    <row r="132" spans="1:11" ht="18" customHeight="1" x14ac:dyDescent="0.25">
      <c r="A132" s="59" t="s">
        <v>18</v>
      </c>
      <c r="B132" s="100" t="s">
        <v>141</v>
      </c>
      <c r="C132" s="100"/>
      <c r="D132" s="101">
        <f>D131</f>
        <v>40000</v>
      </c>
      <c r="E132" s="101"/>
      <c r="F132" s="50"/>
      <c r="G132" s="118"/>
      <c r="H132" s="118"/>
      <c r="I132" s="50"/>
      <c r="J132" s="50"/>
      <c r="K132" s="51"/>
    </row>
    <row r="133" spans="1:11" ht="35.25" customHeight="1" x14ac:dyDescent="0.25">
      <c r="A133" s="46" t="s">
        <v>817</v>
      </c>
      <c r="B133" s="47" t="s">
        <v>20</v>
      </c>
      <c r="C133" s="47" t="s">
        <v>100</v>
      </c>
      <c r="D133" s="97">
        <v>500</v>
      </c>
      <c r="E133" s="97"/>
      <c r="F133" s="47" t="s">
        <v>12</v>
      </c>
      <c r="G133" s="98" t="s">
        <v>13</v>
      </c>
      <c r="H133" s="98"/>
      <c r="I133" s="47" t="s">
        <v>912</v>
      </c>
      <c r="J133" s="47" t="s">
        <v>913</v>
      </c>
      <c r="K133" s="11" t="s">
        <v>14</v>
      </c>
    </row>
    <row r="134" spans="1:11" ht="18" customHeight="1" x14ac:dyDescent="0.25">
      <c r="A134" s="59" t="s">
        <v>18</v>
      </c>
      <c r="B134" s="100" t="s">
        <v>21</v>
      </c>
      <c r="C134" s="100"/>
      <c r="D134" s="101">
        <f>D133</f>
        <v>500</v>
      </c>
      <c r="E134" s="101"/>
      <c r="F134" s="50"/>
      <c r="G134" s="118"/>
      <c r="H134" s="118"/>
      <c r="I134" s="50"/>
      <c r="J134" s="50"/>
      <c r="K134" s="51"/>
    </row>
    <row r="135" spans="1:11" ht="45" customHeight="1" x14ac:dyDescent="0.25">
      <c r="A135" s="46" t="s">
        <v>818</v>
      </c>
      <c r="B135" s="47" t="s">
        <v>142</v>
      </c>
      <c r="C135" s="47" t="s">
        <v>100</v>
      </c>
      <c r="D135" s="97">
        <v>5500</v>
      </c>
      <c r="E135" s="97"/>
      <c r="F135" s="47" t="s">
        <v>12</v>
      </c>
      <c r="G135" s="98" t="s">
        <v>13</v>
      </c>
      <c r="H135" s="98"/>
      <c r="I135" s="47" t="s">
        <v>912</v>
      </c>
      <c r="J135" s="47" t="s">
        <v>913</v>
      </c>
      <c r="K135" s="11" t="s">
        <v>14</v>
      </c>
    </row>
    <row r="136" spans="1:11" ht="18" customHeight="1" x14ac:dyDescent="0.25">
      <c r="A136" s="59" t="s">
        <v>18</v>
      </c>
      <c r="B136" s="100" t="s">
        <v>143</v>
      </c>
      <c r="C136" s="100"/>
      <c r="D136" s="101">
        <f>D135</f>
        <v>5500</v>
      </c>
      <c r="E136" s="101"/>
      <c r="F136" s="50"/>
      <c r="G136" s="93"/>
      <c r="H136" s="94"/>
      <c r="I136" s="50"/>
      <c r="J136" s="50"/>
      <c r="K136" s="51"/>
    </row>
    <row r="137" spans="1:11" ht="45" customHeight="1" x14ac:dyDescent="0.25">
      <c r="A137" s="10" t="s">
        <v>985</v>
      </c>
      <c r="B137" s="47" t="s">
        <v>144</v>
      </c>
      <c r="C137" s="47" t="s">
        <v>100</v>
      </c>
      <c r="D137" s="97">
        <v>15500</v>
      </c>
      <c r="E137" s="97"/>
      <c r="F137" s="47" t="s">
        <v>12</v>
      </c>
      <c r="G137" s="98" t="s">
        <v>13</v>
      </c>
      <c r="H137" s="98"/>
      <c r="I137" s="47" t="s">
        <v>912</v>
      </c>
      <c r="J137" s="47" t="s">
        <v>913</v>
      </c>
      <c r="K137" s="11" t="s">
        <v>14</v>
      </c>
    </row>
    <row r="138" spans="1:11" ht="18" customHeight="1" x14ac:dyDescent="0.25">
      <c r="A138" s="59" t="s">
        <v>18</v>
      </c>
      <c r="B138" s="100" t="s">
        <v>145</v>
      </c>
      <c r="C138" s="100"/>
      <c r="D138" s="101">
        <f>D137</f>
        <v>15500</v>
      </c>
      <c r="E138" s="101"/>
      <c r="F138" s="50"/>
      <c r="G138" s="93"/>
      <c r="H138" s="94"/>
      <c r="I138" s="50"/>
      <c r="J138" s="50"/>
      <c r="K138" s="51"/>
    </row>
    <row r="139" spans="1:11" ht="34.5" hidden="1" customHeight="1" x14ac:dyDescent="0.25">
      <c r="A139" s="10"/>
      <c r="B139" s="47"/>
      <c r="C139" s="47"/>
      <c r="D139" s="97"/>
      <c r="E139" s="97"/>
      <c r="F139" s="47"/>
      <c r="G139" s="98"/>
      <c r="H139" s="98"/>
      <c r="I139" s="47"/>
      <c r="J139" s="47"/>
      <c r="K139" s="11"/>
    </row>
    <row r="140" spans="1:11" ht="18" hidden="1" customHeight="1" x14ac:dyDescent="0.25">
      <c r="A140" s="59"/>
      <c r="B140" s="100"/>
      <c r="C140" s="100"/>
      <c r="D140" s="101"/>
      <c r="E140" s="101"/>
      <c r="F140" s="50"/>
      <c r="G140" s="93"/>
      <c r="H140" s="94"/>
      <c r="I140" s="50"/>
      <c r="J140" s="50"/>
      <c r="K140" s="51"/>
    </row>
    <row r="141" spans="1:11" ht="24" customHeight="1" x14ac:dyDescent="0.25">
      <c r="A141" s="10" t="s">
        <v>146</v>
      </c>
      <c r="B141" s="47" t="s">
        <v>147</v>
      </c>
      <c r="C141" s="47" t="s">
        <v>100</v>
      </c>
      <c r="D141" s="97">
        <v>200</v>
      </c>
      <c r="E141" s="97"/>
      <c r="F141" s="47" t="s">
        <v>12</v>
      </c>
      <c r="G141" s="98" t="s">
        <v>13</v>
      </c>
      <c r="H141" s="98"/>
      <c r="I141" s="47" t="s">
        <v>912</v>
      </c>
      <c r="J141" s="47" t="s">
        <v>913</v>
      </c>
      <c r="K141" s="11" t="s">
        <v>14</v>
      </c>
    </row>
    <row r="142" spans="1:11" ht="18" customHeight="1" x14ac:dyDescent="0.25">
      <c r="A142" s="59" t="s">
        <v>18</v>
      </c>
      <c r="B142" s="100" t="s">
        <v>148</v>
      </c>
      <c r="C142" s="100"/>
      <c r="D142" s="101">
        <f>D141</f>
        <v>200</v>
      </c>
      <c r="E142" s="101"/>
      <c r="F142" s="50"/>
      <c r="G142" s="50"/>
      <c r="H142" s="50"/>
      <c r="I142" s="50"/>
      <c r="J142" s="50"/>
      <c r="K142" s="51"/>
    </row>
    <row r="143" spans="1:11" ht="24" customHeight="1" x14ac:dyDescent="0.25">
      <c r="A143" s="10" t="s">
        <v>149</v>
      </c>
      <c r="B143" s="47" t="s">
        <v>150</v>
      </c>
      <c r="C143" s="47" t="s">
        <v>100</v>
      </c>
      <c r="D143" s="97">
        <v>400</v>
      </c>
      <c r="E143" s="97"/>
      <c r="F143" s="47" t="s">
        <v>12</v>
      </c>
      <c r="G143" s="98" t="s">
        <v>13</v>
      </c>
      <c r="H143" s="98"/>
      <c r="I143" s="47" t="s">
        <v>912</v>
      </c>
      <c r="J143" s="47" t="s">
        <v>913</v>
      </c>
      <c r="K143" s="11" t="s">
        <v>140</v>
      </c>
    </row>
    <row r="144" spans="1:11" ht="18" customHeight="1" x14ac:dyDescent="0.25">
      <c r="A144" s="59" t="s">
        <v>18</v>
      </c>
      <c r="B144" s="100" t="s">
        <v>151</v>
      </c>
      <c r="C144" s="100"/>
      <c r="D144" s="101">
        <f>D143</f>
        <v>400</v>
      </c>
      <c r="E144" s="101"/>
      <c r="F144" s="50"/>
      <c r="G144" s="93"/>
      <c r="H144" s="94"/>
      <c r="I144" s="50"/>
      <c r="J144" s="50"/>
      <c r="K144" s="51"/>
    </row>
    <row r="145" spans="1:11" ht="48" x14ac:dyDescent="0.25">
      <c r="A145" s="46" t="s">
        <v>819</v>
      </c>
      <c r="B145" s="47" t="s">
        <v>77</v>
      </c>
      <c r="C145" s="47" t="s">
        <v>100</v>
      </c>
      <c r="D145" s="97">
        <v>4500</v>
      </c>
      <c r="E145" s="97"/>
      <c r="F145" s="47" t="s">
        <v>12</v>
      </c>
      <c r="G145" s="98" t="s">
        <v>13</v>
      </c>
      <c r="H145" s="98"/>
      <c r="I145" s="47" t="s">
        <v>912</v>
      </c>
      <c r="J145" s="47" t="s">
        <v>913</v>
      </c>
      <c r="K145" s="11" t="s">
        <v>14</v>
      </c>
    </row>
    <row r="146" spans="1:11" ht="18" customHeight="1" x14ac:dyDescent="0.25">
      <c r="A146" s="59" t="s">
        <v>18</v>
      </c>
      <c r="B146" s="100" t="s">
        <v>79</v>
      </c>
      <c r="C146" s="100"/>
      <c r="D146" s="101">
        <f>D145</f>
        <v>4500</v>
      </c>
      <c r="E146" s="101"/>
      <c r="F146" s="50"/>
      <c r="G146" s="93"/>
      <c r="H146" s="94"/>
      <c r="I146" s="50"/>
      <c r="J146" s="50"/>
      <c r="K146" s="51"/>
    </row>
    <row r="147" spans="1:11" ht="45" customHeight="1" x14ac:dyDescent="0.25">
      <c r="A147" s="46" t="s">
        <v>820</v>
      </c>
      <c r="B147" s="47" t="s">
        <v>152</v>
      </c>
      <c r="C147" s="47" t="s">
        <v>100</v>
      </c>
      <c r="D147" s="97">
        <v>5500</v>
      </c>
      <c r="E147" s="97"/>
      <c r="F147" s="47" t="s">
        <v>12</v>
      </c>
      <c r="G147" s="98" t="s">
        <v>13</v>
      </c>
      <c r="H147" s="98"/>
      <c r="I147" s="47" t="s">
        <v>912</v>
      </c>
      <c r="J147" s="47" t="s">
        <v>913</v>
      </c>
      <c r="K147" s="11" t="s">
        <v>14</v>
      </c>
    </row>
    <row r="148" spans="1:11" ht="18" customHeight="1" x14ac:dyDescent="0.25">
      <c r="A148" s="59" t="s">
        <v>18</v>
      </c>
      <c r="B148" s="100" t="s">
        <v>153</v>
      </c>
      <c r="C148" s="100"/>
      <c r="D148" s="101">
        <f>D147</f>
        <v>5500</v>
      </c>
      <c r="E148" s="101"/>
      <c r="F148" s="50"/>
      <c r="G148" s="93"/>
      <c r="H148" s="94"/>
      <c r="I148" s="50"/>
      <c r="J148" s="50"/>
      <c r="K148" s="51"/>
    </row>
    <row r="149" spans="1:11" ht="168" x14ac:dyDescent="0.25">
      <c r="A149" s="46" t="s">
        <v>821</v>
      </c>
      <c r="B149" s="49" t="s">
        <v>154</v>
      </c>
      <c r="C149" s="47" t="s">
        <v>100</v>
      </c>
      <c r="D149" s="97">
        <v>55000</v>
      </c>
      <c r="E149" s="97"/>
      <c r="F149" s="47" t="s">
        <v>12</v>
      </c>
      <c r="G149" s="98" t="s">
        <v>13</v>
      </c>
      <c r="H149" s="98"/>
      <c r="I149" s="47" t="s">
        <v>912</v>
      </c>
      <c r="J149" s="47" t="s">
        <v>913</v>
      </c>
      <c r="K149" s="11" t="s">
        <v>14</v>
      </c>
    </row>
    <row r="150" spans="1:11" ht="18" customHeight="1" x14ac:dyDescent="0.25">
      <c r="A150" s="59" t="s">
        <v>18</v>
      </c>
      <c r="B150" s="100" t="s">
        <v>155</v>
      </c>
      <c r="C150" s="100"/>
      <c r="D150" s="101">
        <f>D149</f>
        <v>55000</v>
      </c>
      <c r="E150" s="101"/>
      <c r="F150" s="50"/>
      <c r="G150" s="93"/>
      <c r="H150" s="94"/>
      <c r="I150" s="50"/>
      <c r="J150" s="50"/>
      <c r="K150" s="51"/>
    </row>
    <row r="151" spans="1:11" ht="24" hidden="1" customHeight="1" x14ac:dyDescent="0.25">
      <c r="A151" s="10"/>
      <c r="B151" s="47"/>
      <c r="C151" s="47"/>
      <c r="D151" s="97"/>
      <c r="E151" s="97"/>
      <c r="F151" s="47"/>
      <c r="G151" s="98"/>
      <c r="H151" s="98"/>
      <c r="I151" s="47"/>
      <c r="J151" s="47"/>
      <c r="K151" s="11"/>
    </row>
    <row r="152" spans="1:11" ht="18" hidden="1" customHeight="1" x14ac:dyDescent="0.25">
      <c r="A152" s="59"/>
      <c r="B152" s="100"/>
      <c r="C152" s="100"/>
      <c r="D152" s="101"/>
      <c r="E152" s="101"/>
      <c r="F152" s="50"/>
      <c r="G152" s="93"/>
      <c r="H152" s="94"/>
      <c r="I152" s="50"/>
      <c r="J152" s="50"/>
      <c r="K152" s="51"/>
    </row>
    <row r="153" spans="1:11" ht="34.5" customHeight="1" x14ac:dyDescent="0.25">
      <c r="A153" s="10" t="s">
        <v>822</v>
      </c>
      <c r="B153" s="47" t="s">
        <v>158</v>
      </c>
      <c r="C153" s="47" t="s">
        <v>100</v>
      </c>
      <c r="D153" s="97">
        <v>2500</v>
      </c>
      <c r="E153" s="97"/>
      <c r="F153" s="47" t="s">
        <v>12</v>
      </c>
      <c r="G153" s="98" t="s">
        <v>13</v>
      </c>
      <c r="H153" s="98"/>
      <c r="I153" s="47" t="s">
        <v>912</v>
      </c>
      <c r="J153" s="47" t="s">
        <v>913</v>
      </c>
      <c r="K153" s="11" t="s">
        <v>14</v>
      </c>
    </row>
    <row r="154" spans="1:11" ht="18" customHeight="1" x14ac:dyDescent="0.25">
      <c r="A154" s="59" t="s">
        <v>18</v>
      </c>
      <c r="B154" s="100" t="s">
        <v>159</v>
      </c>
      <c r="C154" s="100"/>
      <c r="D154" s="101">
        <f>D153</f>
        <v>2500</v>
      </c>
      <c r="E154" s="101"/>
      <c r="F154" s="50"/>
      <c r="G154" s="93"/>
      <c r="H154" s="94"/>
      <c r="I154" s="50"/>
      <c r="J154" s="50"/>
      <c r="K154" s="51"/>
    </row>
    <row r="155" spans="1:11" ht="34.5" customHeight="1" x14ac:dyDescent="0.25">
      <c r="A155" s="10" t="s">
        <v>823</v>
      </c>
      <c r="B155" s="47" t="s">
        <v>160</v>
      </c>
      <c r="C155" s="47" t="s">
        <v>100</v>
      </c>
      <c r="D155" s="97">
        <v>2000</v>
      </c>
      <c r="E155" s="97"/>
      <c r="F155" s="47" t="s">
        <v>12</v>
      </c>
      <c r="G155" s="98" t="s">
        <v>13</v>
      </c>
      <c r="H155" s="98"/>
      <c r="I155" s="47" t="s">
        <v>912</v>
      </c>
      <c r="J155" s="47" t="s">
        <v>913</v>
      </c>
      <c r="K155" s="11" t="s">
        <v>14</v>
      </c>
    </row>
    <row r="156" spans="1:11" ht="18" customHeight="1" x14ac:dyDescent="0.25">
      <c r="A156" s="59" t="s">
        <v>18</v>
      </c>
      <c r="B156" s="100" t="s">
        <v>161</v>
      </c>
      <c r="C156" s="100"/>
      <c r="D156" s="101">
        <f>D155</f>
        <v>2000</v>
      </c>
      <c r="E156" s="101"/>
      <c r="F156" s="50"/>
      <c r="G156" s="93"/>
      <c r="H156" s="94"/>
      <c r="I156" s="50"/>
      <c r="J156" s="50"/>
      <c r="K156" s="51"/>
    </row>
    <row r="157" spans="1:11" ht="60" x14ac:dyDescent="0.25">
      <c r="A157" s="10" t="s">
        <v>824</v>
      </c>
      <c r="B157" s="47" t="s">
        <v>83</v>
      </c>
      <c r="C157" s="47" t="s">
        <v>100</v>
      </c>
      <c r="D157" s="97">
        <v>2000</v>
      </c>
      <c r="E157" s="97"/>
      <c r="F157" s="47" t="s">
        <v>12</v>
      </c>
      <c r="G157" s="98" t="s">
        <v>13</v>
      </c>
      <c r="H157" s="98"/>
      <c r="I157" s="47" t="s">
        <v>912</v>
      </c>
      <c r="J157" s="47" t="s">
        <v>913</v>
      </c>
      <c r="K157" s="11" t="s">
        <v>14</v>
      </c>
    </row>
    <row r="158" spans="1:11" ht="18" customHeight="1" x14ac:dyDescent="0.25">
      <c r="A158" s="59" t="s">
        <v>18</v>
      </c>
      <c r="B158" s="100" t="s">
        <v>84</v>
      </c>
      <c r="C158" s="100"/>
      <c r="D158" s="101">
        <f>D157</f>
        <v>2000</v>
      </c>
      <c r="E158" s="101"/>
      <c r="F158" s="50"/>
      <c r="G158" s="93"/>
      <c r="H158" s="94"/>
      <c r="I158" s="50"/>
      <c r="J158" s="50"/>
      <c r="K158" s="51"/>
    </row>
    <row r="159" spans="1:11" ht="48" x14ac:dyDescent="0.25">
      <c r="A159" s="10" t="s">
        <v>825</v>
      </c>
      <c r="B159" s="47" t="s">
        <v>85</v>
      </c>
      <c r="C159" s="47" t="s">
        <v>100</v>
      </c>
      <c r="D159" s="97">
        <v>16000</v>
      </c>
      <c r="E159" s="97"/>
      <c r="F159" s="47" t="s">
        <v>12</v>
      </c>
      <c r="G159" s="98" t="s">
        <v>13</v>
      </c>
      <c r="H159" s="98"/>
      <c r="I159" s="47" t="s">
        <v>912</v>
      </c>
      <c r="J159" s="47" t="s">
        <v>913</v>
      </c>
      <c r="K159" s="11" t="s">
        <v>14</v>
      </c>
    </row>
    <row r="160" spans="1:11" ht="18" customHeight="1" x14ac:dyDescent="0.25">
      <c r="A160" s="59" t="s">
        <v>18</v>
      </c>
      <c r="B160" s="100" t="s">
        <v>86</v>
      </c>
      <c r="C160" s="100"/>
      <c r="D160" s="101">
        <f>D159</f>
        <v>16000</v>
      </c>
      <c r="E160" s="101"/>
      <c r="F160" s="50"/>
      <c r="G160" s="93"/>
      <c r="H160" s="94"/>
      <c r="I160" s="50"/>
      <c r="J160" s="50"/>
      <c r="K160" s="51"/>
    </row>
    <row r="161" spans="1:11" ht="24" customHeight="1" x14ac:dyDescent="0.25">
      <c r="A161" s="171" t="s">
        <v>989</v>
      </c>
      <c r="B161" s="169" t="s">
        <v>990</v>
      </c>
      <c r="C161" s="47" t="s">
        <v>100</v>
      </c>
      <c r="D161" s="97">
        <v>500</v>
      </c>
      <c r="E161" s="97"/>
      <c r="F161" s="47" t="s">
        <v>12</v>
      </c>
      <c r="G161" s="98" t="s">
        <v>13</v>
      </c>
      <c r="H161" s="98"/>
      <c r="I161" s="47" t="s">
        <v>912</v>
      </c>
      <c r="J161" s="47" t="s">
        <v>913</v>
      </c>
      <c r="K161" s="11" t="s">
        <v>14</v>
      </c>
    </row>
    <row r="162" spans="1:11" ht="18" customHeight="1" x14ac:dyDescent="0.25">
      <c r="A162" s="59" t="s">
        <v>18</v>
      </c>
      <c r="B162" s="100" t="s">
        <v>991</v>
      </c>
      <c r="C162" s="100"/>
      <c r="D162" s="101">
        <f>D161</f>
        <v>500</v>
      </c>
      <c r="E162" s="101"/>
      <c r="F162" s="50"/>
      <c r="G162" s="93"/>
      <c r="H162" s="94"/>
      <c r="I162" s="50"/>
      <c r="J162" s="50"/>
      <c r="K162" s="51"/>
    </row>
    <row r="163" spans="1:11" ht="24" customHeight="1" x14ac:dyDescent="0.25">
      <c r="A163" s="10" t="s">
        <v>162</v>
      </c>
      <c r="B163" s="47" t="s">
        <v>163</v>
      </c>
      <c r="C163" s="47" t="s">
        <v>100</v>
      </c>
      <c r="D163" s="97">
        <v>100</v>
      </c>
      <c r="E163" s="97"/>
      <c r="F163" s="47" t="s">
        <v>12</v>
      </c>
      <c r="G163" s="98" t="s">
        <v>13</v>
      </c>
      <c r="H163" s="98"/>
      <c r="I163" s="47" t="s">
        <v>912</v>
      </c>
      <c r="J163" s="47" t="s">
        <v>913</v>
      </c>
      <c r="K163" s="11" t="s">
        <v>14</v>
      </c>
    </row>
    <row r="164" spans="1:11" ht="18" customHeight="1" x14ac:dyDescent="0.25">
      <c r="A164" s="59" t="s">
        <v>18</v>
      </c>
      <c r="B164" s="100" t="s">
        <v>164</v>
      </c>
      <c r="C164" s="100"/>
      <c r="D164" s="101">
        <f>D163</f>
        <v>100</v>
      </c>
      <c r="E164" s="101"/>
      <c r="F164" s="50"/>
      <c r="G164" s="93"/>
      <c r="H164" s="94"/>
      <c r="I164" s="50"/>
      <c r="J164" s="50"/>
      <c r="K164" s="51"/>
    </row>
    <row r="165" spans="1:11" ht="24" customHeight="1" x14ac:dyDescent="0.25">
      <c r="A165" s="10" t="s">
        <v>826</v>
      </c>
      <c r="B165" s="47" t="s">
        <v>165</v>
      </c>
      <c r="C165" s="47" t="s">
        <v>100</v>
      </c>
      <c r="D165" s="97">
        <v>800</v>
      </c>
      <c r="E165" s="97"/>
      <c r="F165" s="47" t="s">
        <v>12</v>
      </c>
      <c r="G165" s="98" t="s">
        <v>16</v>
      </c>
      <c r="H165" s="98"/>
      <c r="I165" s="47" t="s">
        <v>912</v>
      </c>
      <c r="J165" s="47" t="s">
        <v>913</v>
      </c>
      <c r="K165" s="11" t="s">
        <v>14</v>
      </c>
    </row>
    <row r="166" spans="1:11" ht="18" customHeight="1" x14ac:dyDescent="0.25">
      <c r="A166" s="59" t="s">
        <v>18</v>
      </c>
      <c r="B166" s="100" t="s">
        <v>166</v>
      </c>
      <c r="C166" s="100"/>
      <c r="D166" s="101">
        <f>D165</f>
        <v>800</v>
      </c>
      <c r="E166" s="101"/>
      <c r="F166" s="50"/>
      <c r="G166" s="93"/>
      <c r="H166" s="94"/>
      <c r="I166" s="50"/>
      <c r="J166" s="50"/>
      <c r="K166" s="51"/>
    </row>
    <row r="167" spans="1:11" ht="24" customHeight="1" x14ac:dyDescent="0.25">
      <c r="A167" s="10" t="s">
        <v>167</v>
      </c>
      <c r="B167" s="47" t="s">
        <v>168</v>
      </c>
      <c r="C167" s="47" t="s">
        <v>100</v>
      </c>
      <c r="D167" s="97">
        <v>300</v>
      </c>
      <c r="E167" s="97"/>
      <c r="F167" s="47" t="s">
        <v>12</v>
      </c>
      <c r="G167" s="98" t="s">
        <v>13</v>
      </c>
      <c r="H167" s="98"/>
      <c r="I167" s="47" t="s">
        <v>912</v>
      </c>
      <c r="J167" s="47" t="s">
        <v>913</v>
      </c>
      <c r="K167" s="11" t="s">
        <v>140</v>
      </c>
    </row>
    <row r="168" spans="1:11" ht="18" customHeight="1" x14ac:dyDescent="0.25">
      <c r="A168" s="59" t="s">
        <v>18</v>
      </c>
      <c r="B168" s="100" t="s">
        <v>169</v>
      </c>
      <c r="C168" s="100"/>
      <c r="D168" s="101">
        <f>D167</f>
        <v>300</v>
      </c>
      <c r="E168" s="101"/>
      <c r="F168" s="50"/>
      <c r="G168" s="93"/>
      <c r="H168" s="94"/>
      <c r="I168" s="50"/>
      <c r="J168" s="50"/>
      <c r="K168" s="51"/>
    </row>
    <row r="169" spans="1:11" hidden="1" x14ac:dyDescent="0.25">
      <c r="A169" s="10"/>
      <c r="B169" s="47"/>
      <c r="C169" s="47"/>
      <c r="D169" s="97"/>
      <c r="E169" s="97"/>
      <c r="F169" s="47"/>
      <c r="G169" s="98"/>
      <c r="H169" s="98"/>
      <c r="I169" s="47"/>
      <c r="J169" s="47"/>
      <c r="K169" s="11"/>
    </row>
    <row r="170" spans="1:11" ht="18" hidden="1" customHeight="1" x14ac:dyDescent="0.25">
      <c r="A170" s="59"/>
      <c r="B170" s="100"/>
      <c r="C170" s="100"/>
      <c r="D170" s="101"/>
      <c r="E170" s="101"/>
      <c r="F170" s="50"/>
      <c r="G170" s="93"/>
      <c r="H170" s="94"/>
      <c r="I170" s="50"/>
      <c r="J170" s="50"/>
      <c r="K170" s="51"/>
    </row>
    <row r="171" spans="1:11" ht="34.5" customHeight="1" x14ac:dyDescent="0.25">
      <c r="A171" s="171" t="s">
        <v>992</v>
      </c>
      <c r="B171" s="169" t="s">
        <v>993</v>
      </c>
      <c r="C171" s="47" t="s">
        <v>100</v>
      </c>
      <c r="D171" s="97">
        <v>3500</v>
      </c>
      <c r="E171" s="97"/>
      <c r="F171" s="47" t="s">
        <v>12</v>
      </c>
      <c r="G171" s="98" t="s">
        <v>13</v>
      </c>
      <c r="H171" s="98"/>
      <c r="I171" s="47" t="s">
        <v>912</v>
      </c>
      <c r="J171" s="47" t="s">
        <v>913</v>
      </c>
      <c r="K171" s="11" t="s">
        <v>14</v>
      </c>
    </row>
    <row r="172" spans="1:11" ht="18" customHeight="1" x14ac:dyDescent="0.25">
      <c r="A172" s="59" t="s">
        <v>18</v>
      </c>
      <c r="B172" s="100" t="s">
        <v>994</v>
      </c>
      <c r="C172" s="100"/>
      <c r="D172" s="101">
        <f>D171</f>
        <v>3500</v>
      </c>
      <c r="E172" s="101"/>
      <c r="F172" s="50"/>
      <c r="G172" s="93"/>
      <c r="H172" s="94"/>
      <c r="I172" s="50"/>
      <c r="J172" s="50"/>
      <c r="K172" s="51"/>
    </row>
    <row r="173" spans="1:11" ht="34.5" customHeight="1" x14ac:dyDescent="0.25">
      <c r="A173" s="10" t="s">
        <v>996</v>
      </c>
      <c r="B173" s="169" t="s">
        <v>995</v>
      </c>
      <c r="C173" s="47" t="s">
        <v>100</v>
      </c>
      <c r="D173" s="97">
        <v>350</v>
      </c>
      <c r="E173" s="97"/>
      <c r="F173" s="47" t="s">
        <v>12</v>
      </c>
      <c r="G173" s="98" t="s">
        <v>13</v>
      </c>
      <c r="H173" s="98"/>
      <c r="I173" s="47" t="s">
        <v>912</v>
      </c>
      <c r="J173" s="47" t="s">
        <v>913</v>
      </c>
      <c r="K173" s="11" t="s">
        <v>14</v>
      </c>
    </row>
    <row r="174" spans="1:11" ht="18" customHeight="1" x14ac:dyDescent="0.25">
      <c r="A174" s="59" t="s">
        <v>18</v>
      </c>
      <c r="B174" s="100" t="s">
        <v>997</v>
      </c>
      <c r="C174" s="100"/>
      <c r="D174" s="101">
        <f>D173</f>
        <v>350</v>
      </c>
      <c r="E174" s="101"/>
      <c r="F174" s="50"/>
      <c r="G174" s="93"/>
      <c r="H174" s="94"/>
      <c r="I174" s="50"/>
      <c r="J174" s="50"/>
      <c r="K174" s="51"/>
    </row>
    <row r="175" spans="1:11" ht="72" x14ac:dyDescent="0.25">
      <c r="A175" s="10" t="s">
        <v>827</v>
      </c>
      <c r="B175" s="47" t="s">
        <v>170</v>
      </c>
      <c r="C175" s="47" t="s">
        <v>100</v>
      </c>
      <c r="D175" s="97">
        <v>1000</v>
      </c>
      <c r="E175" s="97"/>
      <c r="F175" s="47" t="s">
        <v>12</v>
      </c>
      <c r="G175" s="98" t="s">
        <v>13</v>
      </c>
      <c r="H175" s="98"/>
      <c r="I175" s="47" t="s">
        <v>912</v>
      </c>
      <c r="J175" s="47" t="s">
        <v>913</v>
      </c>
      <c r="K175" s="11" t="s">
        <v>14</v>
      </c>
    </row>
    <row r="176" spans="1:11" ht="18" customHeight="1" x14ac:dyDescent="0.25">
      <c r="A176" s="59" t="s">
        <v>18</v>
      </c>
      <c r="B176" s="100" t="s">
        <v>171</v>
      </c>
      <c r="C176" s="100"/>
      <c r="D176" s="101">
        <f>D175</f>
        <v>1000</v>
      </c>
      <c r="E176" s="101"/>
      <c r="F176" s="50"/>
      <c r="G176" s="93"/>
      <c r="H176" s="94"/>
      <c r="I176" s="50"/>
      <c r="J176" s="50"/>
      <c r="K176" s="51"/>
    </row>
    <row r="177" spans="1:11" ht="35.25" hidden="1" customHeight="1" x14ac:dyDescent="0.25">
      <c r="A177" s="10"/>
      <c r="B177" s="47"/>
      <c r="C177" s="47"/>
      <c r="D177" s="97"/>
      <c r="E177" s="97"/>
      <c r="F177" s="47"/>
      <c r="G177" s="98"/>
      <c r="H177" s="98"/>
      <c r="I177" s="47"/>
      <c r="J177" s="47"/>
      <c r="K177" s="11"/>
    </row>
    <row r="178" spans="1:11" ht="0.75" customHeight="1" x14ac:dyDescent="0.25">
      <c r="A178" s="59"/>
      <c r="B178" s="100"/>
      <c r="C178" s="100"/>
      <c r="D178" s="101"/>
      <c r="E178" s="101"/>
      <c r="F178" s="50"/>
      <c r="G178" s="93"/>
      <c r="H178" s="94"/>
      <c r="I178" s="50"/>
      <c r="J178" s="50"/>
      <c r="K178" s="51"/>
    </row>
    <row r="179" spans="1:11" ht="0.75" customHeight="1" x14ac:dyDescent="0.25">
      <c r="A179" s="59"/>
      <c r="B179" s="85"/>
      <c r="C179" s="85"/>
      <c r="D179" s="86"/>
      <c r="E179" s="86"/>
      <c r="F179" s="50"/>
      <c r="G179" s="87"/>
      <c r="H179" s="88"/>
      <c r="I179" s="50"/>
      <c r="J179" s="50"/>
      <c r="K179" s="51"/>
    </row>
    <row r="180" spans="1:11" ht="0.75" customHeight="1" x14ac:dyDescent="0.25">
      <c r="A180" s="59"/>
      <c r="B180" s="85"/>
      <c r="C180" s="85"/>
      <c r="D180" s="86"/>
      <c r="E180" s="86"/>
      <c r="F180" s="50"/>
      <c r="G180" s="87"/>
      <c r="H180" s="88"/>
      <c r="I180" s="50"/>
      <c r="J180" s="50"/>
      <c r="K180" s="51"/>
    </row>
    <row r="181" spans="1:11" ht="34.5" customHeight="1" x14ac:dyDescent="0.25">
      <c r="A181" s="10" t="s">
        <v>998</v>
      </c>
      <c r="B181" s="169" t="s">
        <v>629</v>
      </c>
      <c r="C181" s="47" t="s">
        <v>100</v>
      </c>
      <c r="D181" s="97">
        <v>500</v>
      </c>
      <c r="E181" s="97"/>
      <c r="F181" s="47" t="s">
        <v>12</v>
      </c>
      <c r="G181" s="98" t="s">
        <v>13</v>
      </c>
      <c r="H181" s="98"/>
      <c r="I181" s="47" t="s">
        <v>912</v>
      </c>
      <c r="J181" s="47" t="s">
        <v>913</v>
      </c>
      <c r="K181" s="11" t="s">
        <v>14</v>
      </c>
    </row>
    <row r="182" spans="1:11" ht="18" customHeight="1" x14ac:dyDescent="0.25">
      <c r="A182" s="59" t="s">
        <v>18</v>
      </c>
      <c r="B182" s="100" t="s">
        <v>630</v>
      </c>
      <c r="C182" s="100"/>
      <c r="D182" s="101">
        <f>D181</f>
        <v>500</v>
      </c>
      <c r="E182" s="101"/>
      <c r="F182" s="50"/>
      <c r="G182" s="93"/>
      <c r="H182" s="94"/>
      <c r="I182" s="50"/>
      <c r="J182" s="50"/>
      <c r="K182" s="51"/>
    </row>
    <row r="183" spans="1:11" ht="34.5" customHeight="1" x14ac:dyDescent="0.25">
      <c r="A183" s="10" t="s">
        <v>999</v>
      </c>
      <c r="B183" s="169" t="s">
        <v>46</v>
      </c>
      <c r="C183" s="47" t="s">
        <v>100</v>
      </c>
      <c r="D183" s="97">
        <v>2000</v>
      </c>
      <c r="E183" s="97"/>
      <c r="F183" s="47" t="s">
        <v>12</v>
      </c>
      <c r="G183" s="98" t="s">
        <v>13</v>
      </c>
      <c r="H183" s="98"/>
      <c r="I183" s="47" t="s">
        <v>912</v>
      </c>
      <c r="J183" s="47" t="s">
        <v>913</v>
      </c>
      <c r="K183" s="11" t="s">
        <v>14</v>
      </c>
    </row>
    <row r="184" spans="1:11" ht="18" customHeight="1" x14ac:dyDescent="0.25">
      <c r="A184" s="59" t="s">
        <v>18</v>
      </c>
      <c r="B184" s="100" t="s">
        <v>47</v>
      </c>
      <c r="C184" s="100"/>
      <c r="D184" s="101">
        <f>D183</f>
        <v>2000</v>
      </c>
      <c r="E184" s="101"/>
      <c r="F184" s="50"/>
      <c r="G184" s="93"/>
      <c r="H184" s="94"/>
      <c r="I184" s="50"/>
      <c r="J184" s="50"/>
      <c r="K184" s="51"/>
    </row>
    <row r="185" spans="1:11" ht="34.5" customHeight="1" x14ac:dyDescent="0.25">
      <c r="A185" s="171" t="s">
        <v>1001</v>
      </c>
      <c r="B185" s="169" t="s">
        <v>1000</v>
      </c>
      <c r="C185" s="47" t="s">
        <v>100</v>
      </c>
      <c r="D185" s="97">
        <v>1500</v>
      </c>
      <c r="E185" s="97"/>
      <c r="F185" s="47" t="s">
        <v>12</v>
      </c>
      <c r="G185" s="98" t="s">
        <v>13</v>
      </c>
      <c r="H185" s="98"/>
      <c r="I185" s="47" t="s">
        <v>912</v>
      </c>
      <c r="J185" s="47" t="s">
        <v>913</v>
      </c>
      <c r="K185" s="11" t="s">
        <v>14</v>
      </c>
    </row>
    <row r="186" spans="1:11" ht="18" customHeight="1" x14ac:dyDescent="0.25">
      <c r="A186" s="59" t="s">
        <v>18</v>
      </c>
      <c r="B186" s="100" t="s">
        <v>1003</v>
      </c>
      <c r="C186" s="100"/>
      <c r="D186" s="101">
        <f>D185</f>
        <v>1500</v>
      </c>
      <c r="E186" s="101"/>
      <c r="F186" s="50"/>
      <c r="G186" s="93"/>
      <c r="H186" s="94"/>
      <c r="I186" s="50"/>
      <c r="J186" s="50"/>
      <c r="K186" s="51"/>
    </row>
    <row r="187" spans="1:11" ht="34.5" customHeight="1" x14ac:dyDescent="0.25">
      <c r="A187" s="171" t="s">
        <v>1002</v>
      </c>
      <c r="B187" s="169" t="s">
        <v>48</v>
      </c>
      <c r="C187" s="47" t="s">
        <v>100</v>
      </c>
      <c r="D187" s="97">
        <v>300</v>
      </c>
      <c r="E187" s="97"/>
      <c r="F187" s="47" t="s">
        <v>12</v>
      </c>
      <c r="G187" s="98" t="s">
        <v>13</v>
      </c>
      <c r="H187" s="98"/>
      <c r="I187" s="47" t="s">
        <v>912</v>
      </c>
      <c r="J187" s="47" t="s">
        <v>913</v>
      </c>
      <c r="K187" s="11" t="s">
        <v>14</v>
      </c>
    </row>
    <row r="188" spans="1:11" ht="18" customHeight="1" x14ac:dyDescent="0.25">
      <c r="A188" s="59" t="s">
        <v>18</v>
      </c>
      <c r="B188" s="100" t="s">
        <v>49</v>
      </c>
      <c r="C188" s="100"/>
      <c r="D188" s="101">
        <f>D187</f>
        <v>300</v>
      </c>
      <c r="E188" s="101"/>
      <c r="F188" s="50"/>
      <c r="G188" s="93"/>
      <c r="H188" s="94"/>
      <c r="I188" s="50"/>
      <c r="J188" s="50"/>
      <c r="K188" s="51"/>
    </row>
    <row r="189" spans="1:11" ht="34.5" customHeight="1" x14ac:dyDescent="0.25">
      <c r="A189" s="10" t="s">
        <v>172</v>
      </c>
      <c r="B189" s="47" t="s">
        <v>54</v>
      </c>
      <c r="C189" s="47" t="s">
        <v>100</v>
      </c>
      <c r="D189" s="97">
        <v>1500</v>
      </c>
      <c r="E189" s="97"/>
      <c r="F189" s="47" t="s">
        <v>12</v>
      </c>
      <c r="G189" s="98" t="s">
        <v>13</v>
      </c>
      <c r="H189" s="98"/>
      <c r="I189" s="47" t="s">
        <v>912</v>
      </c>
      <c r="J189" s="47" t="s">
        <v>913</v>
      </c>
      <c r="K189" s="11" t="s">
        <v>14</v>
      </c>
    </row>
    <row r="190" spans="1:11" ht="18" customHeight="1" x14ac:dyDescent="0.25">
      <c r="A190" s="59" t="s">
        <v>18</v>
      </c>
      <c r="B190" s="100" t="s">
        <v>55</v>
      </c>
      <c r="C190" s="100"/>
      <c r="D190" s="101">
        <f>D189</f>
        <v>1500</v>
      </c>
      <c r="E190" s="101"/>
      <c r="F190" s="50"/>
      <c r="G190" s="93"/>
      <c r="H190" s="94"/>
      <c r="I190" s="50"/>
      <c r="J190" s="50"/>
      <c r="K190" s="51"/>
    </row>
    <row r="191" spans="1:11" ht="34.5" hidden="1" customHeight="1" x14ac:dyDescent="0.25">
      <c r="A191" s="10"/>
      <c r="B191" s="47"/>
      <c r="C191" s="47"/>
      <c r="D191" s="97"/>
      <c r="E191" s="97"/>
      <c r="F191" s="47"/>
      <c r="G191" s="98"/>
      <c r="H191" s="98"/>
      <c r="I191" s="47"/>
      <c r="J191" s="47"/>
      <c r="K191" s="11"/>
    </row>
    <row r="192" spans="1:11" ht="18" hidden="1" customHeight="1" x14ac:dyDescent="0.25">
      <c r="A192" s="59"/>
      <c r="B192" s="100"/>
      <c r="C192" s="100"/>
      <c r="D192" s="101"/>
      <c r="E192" s="101"/>
      <c r="F192" s="50"/>
      <c r="G192" s="93"/>
      <c r="H192" s="94"/>
      <c r="I192" s="50"/>
      <c r="J192" s="50"/>
      <c r="K192" s="51"/>
    </row>
    <row r="193" spans="1:11" ht="24" customHeight="1" x14ac:dyDescent="0.25">
      <c r="A193" s="10" t="s">
        <v>173</v>
      </c>
      <c r="B193" s="47" t="s">
        <v>174</v>
      </c>
      <c r="C193" s="47" t="s">
        <v>100</v>
      </c>
      <c r="D193" s="97">
        <v>210</v>
      </c>
      <c r="E193" s="97"/>
      <c r="F193" s="47" t="s">
        <v>12</v>
      </c>
      <c r="G193" s="98" t="s">
        <v>13</v>
      </c>
      <c r="H193" s="98"/>
      <c r="I193" s="47" t="s">
        <v>912</v>
      </c>
      <c r="J193" s="47" t="s">
        <v>913</v>
      </c>
      <c r="K193" s="11" t="s">
        <v>14</v>
      </c>
    </row>
    <row r="194" spans="1:11" ht="18" customHeight="1" x14ac:dyDescent="0.25">
      <c r="A194" s="59" t="s">
        <v>18</v>
      </c>
      <c r="B194" s="100" t="s">
        <v>175</v>
      </c>
      <c r="C194" s="100"/>
      <c r="D194" s="101">
        <f>D193</f>
        <v>210</v>
      </c>
      <c r="E194" s="101"/>
      <c r="F194" s="50"/>
      <c r="G194" s="93"/>
      <c r="H194" s="94"/>
      <c r="I194" s="50"/>
      <c r="J194" s="50"/>
      <c r="K194" s="51"/>
    </row>
    <row r="195" spans="1:11" ht="48" x14ac:dyDescent="0.25">
      <c r="A195" s="10" t="s">
        <v>828</v>
      </c>
      <c r="B195" s="47" t="s">
        <v>176</v>
      </c>
      <c r="C195" s="47" t="s">
        <v>100</v>
      </c>
      <c r="D195" s="97">
        <v>40000</v>
      </c>
      <c r="E195" s="97"/>
      <c r="F195" s="47" t="s">
        <v>12</v>
      </c>
      <c r="G195" s="98" t="s">
        <v>13</v>
      </c>
      <c r="H195" s="98"/>
      <c r="I195" s="47" t="s">
        <v>912</v>
      </c>
      <c r="J195" s="47" t="s">
        <v>913</v>
      </c>
      <c r="K195" s="11" t="s">
        <v>14</v>
      </c>
    </row>
    <row r="196" spans="1:11" ht="18" customHeight="1" x14ac:dyDescent="0.25">
      <c r="A196" s="59" t="s">
        <v>18</v>
      </c>
      <c r="B196" s="100" t="s">
        <v>177</v>
      </c>
      <c r="C196" s="100"/>
      <c r="D196" s="101">
        <f>D195</f>
        <v>40000</v>
      </c>
      <c r="E196" s="101"/>
      <c r="F196" s="50"/>
      <c r="G196" s="93"/>
      <c r="H196" s="94"/>
      <c r="I196" s="50"/>
      <c r="J196" s="50"/>
      <c r="K196" s="51"/>
    </row>
    <row r="197" spans="1:11" ht="34.5" hidden="1" customHeight="1" x14ac:dyDescent="0.25">
      <c r="A197" s="10"/>
      <c r="B197" s="47"/>
      <c r="C197" s="47"/>
      <c r="D197" s="97"/>
      <c r="E197" s="97"/>
      <c r="F197" s="47"/>
      <c r="G197" s="98"/>
      <c r="H197" s="98"/>
      <c r="I197" s="47"/>
      <c r="J197" s="47"/>
      <c r="K197" s="11"/>
    </row>
    <row r="198" spans="1:11" ht="18" hidden="1" customHeight="1" x14ac:dyDescent="0.25">
      <c r="A198" s="59"/>
      <c r="B198" s="100"/>
      <c r="C198" s="100"/>
      <c r="D198" s="101"/>
      <c r="E198" s="101"/>
      <c r="F198" s="50"/>
      <c r="G198" s="93"/>
      <c r="H198" s="94"/>
      <c r="I198" s="50"/>
      <c r="J198" s="50"/>
      <c r="K198" s="51"/>
    </row>
    <row r="199" spans="1:11" ht="34.5" customHeight="1" x14ac:dyDescent="0.25">
      <c r="A199" s="10" t="s">
        <v>180</v>
      </c>
      <c r="B199" s="47" t="s">
        <v>181</v>
      </c>
      <c r="C199" s="47" t="s">
        <v>100</v>
      </c>
      <c r="D199" s="97">
        <v>1500</v>
      </c>
      <c r="E199" s="97"/>
      <c r="F199" s="47" t="s">
        <v>12</v>
      </c>
      <c r="G199" s="98" t="s">
        <v>13</v>
      </c>
      <c r="H199" s="98"/>
      <c r="I199" s="47" t="s">
        <v>912</v>
      </c>
      <c r="J199" s="47" t="s">
        <v>913</v>
      </c>
      <c r="K199" s="11" t="s">
        <v>14</v>
      </c>
    </row>
    <row r="200" spans="1:11" ht="18" customHeight="1" x14ac:dyDescent="0.25">
      <c r="A200" s="59" t="s">
        <v>18</v>
      </c>
      <c r="B200" s="100" t="s">
        <v>182</v>
      </c>
      <c r="C200" s="100"/>
      <c r="D200" s="101">
        <f>D199</f>
        <v>1500</v>
      </c>
      <c r="E200" s="101"/>
      <c r="F200" s="50"/>
      <c r="G200" s="93"/>
      <c r="H200" s="94"/>
      <c r="I200" s="50"/>
      <c r="J200" s="50"/>
      <c r="K200" s="51"/>
    </row>
    <row r="201" spans="1:11" ht="45" customHeight="1" x14ac:dyDescent="0.25">
      <c r="A201" s="10" t="s">
        <v>183</v>
      </c>
      <c r="B201" s="47" t="s">
        <v>184</v>
      </c>
      <c r="C201" s="47" t="s">
        <v>100</v>
      </c>
      <c r="D201" s="97">
        <v>1500</v>
      </c>
      <c r="E201" s="97"/>
      <c r="F201" s="47" t="s">
        <v>12</v>
      </c>
      <c r="G201" s="98" t="s">
        <v>13</v>
      </c>
      <c r="H201" s="98"/>
      <c r="I201" s="47" t="s">
        <v>912</v>
      </c>
      <c r="J201" s="47" t="s">
        <v>913</v>
      </c>
      <c r="K201" s="11" t="s">
        <v>14</v>
      </c>
    </row>
    <row r="202" spans="1:11" ht="18" customHeight="1" x14ac:dyDescent="0.25">
      <c r="A202" s="59" t="s">
        <v>18</v>
      </c>
      <c r="B202" s="100" t="s">
        <v>185</v>
      </c>
      <c r="C202" s="100"/>
      <c r="D202" s="101">
        <f>D201</f>
        <v>1500</v>
      </c>
      <c r="E202" s="101"/>
      <c r="F202" s="50"/>
      <c r="G202" s="93"/>
      <c r="H202" s="94"/>
      <c r="I202" s="50"/>
      <c r="J202" s="50"/>
      <c r="K202" s="51"/>
    </row>
    <row r="203" spans="1:11" ht="23.25" customHeight="1" x14ac:dyDescent="0.25">
      <c r="A203" s="10" t="s">
        <v>829</v>
      </c>
      <c r="B203" s="47" t="s">
        <v>186</v>
      </c>
      <c r="C203" s="47" t="s">
        <v>100</v>
      </c>
      <c r="D203" s="97">
        <v>15000</v>
      </c>
      <c r="E203" s="97"/>
      <c r="F203" s="47" t="s">
        <v>12</v>
      </c>
      <c r="G203" s="98" t="s">
        <v>13</v>
      </c>
      <c r="H203" s="98"/>
      <c r="I203" s="47" t="s">
        <v>912</v>
      </c>
      <c r="J203" s="47" t="s">
        <v>913</v>
      </c>
      <c r="K203" s="11" t="s">
        <v>14</v>
      </c>
    </row>
    <row r="204" spans="1:11" ht="18" customHeight="1" x14ac:dyDescent="0.25">
      <c r="A204" s="59" t="s">
        <v>18</v>
      </c>
      <c r="B204" s="100" t="s">
        <v>187</v>
      </c>
      <c r="C204" s="100"/>
      <c r="D204" s="101">
        <f>D203</f>
        <v>15000</v>
      </c>
      <c r="E204" s="101"/>
      <c r="F204" s="50"/>
      <c r="G204" s="93"/>
      <c r="H204" s="94"/>
      <c r="I204" s="50"/>
      <c r="J204" s="50"/>
      <c r="K204" s="51"/>
    </row>
    <row r="205" spans="1:11" ht="54.75" customHeight="1" x14ac:dyDescent="0.25">
      <c r="A205" s="10" t="s">
        <v>188</v>
      </c>
      <c r="B205" s="47" t="s">
        <v>189</v>
      </c>
      <c r="C205" s="47" t="s">
        <v>100</v>
      </c>
      <c r="D205" s="97">
        <v>8000</v>
      </c>
      <c r="E205" s="97"/>
      <c r="F205" s="47" t="s">
        <v>12</v>
      </c>
      <c r="G205" s="98" t="s">
        <v>13</v>
      </c>
      <c r="H205" s="98"/>
      <c r="I205" s="47" t="s">
        <v>912</v>
      </c>
      <c r="J205" s="47" t="s">
        <v>913</v>
      </c>
      <c r="K205" s="11" t="s">
        <v>14</v>
      </c>
    </row>
    <row r="206" spans="1:11" ht="18" customHeight="1" x14ac:dyDescent="0.25">
      <c r="A206" s="59" t="s">
        <v>18</v>
      </c>
      <c r="B206" s="100" t="s">
        <v>190</v>
      </c>
      <c r="C206" s="100"/>
      <c r="D206" s="101">
        <f>D205</f>
        <v>8000</v>
      </c>
      <c r="E206" s="101"/>
      <c r="F206" s="50"/>
      <c r="G206" s="93"/>
      <c r="H206" s="94"/>
      <c r="I206" s="50"/>
      <c r="J206" s="50"/>
      <c r="K206" s="51"/>
    </row>
    <row r="207" spans="1:11" ht="35.25" customHeight="1" x14ac:dyDescent="0.25">
      <c r="A207" s="10" t="s">
        <v>191</v>
      </c>
      <c r="B207" s="47" t="s">
        <v>192</v>
      </c>
      <c r="C207" s="47" t="s">
        <v>100</v>
      </c>
      <c r="D207" s="97">
        <v>1100</v>
      </c>
      <c r="E207" s="97"/>
      <c r="F207" s="47" t="s">
        <v>12</v>
      </c>
      <c r="G207" s="98" t="s">
        <v>13</v>
      </c>
      <c r="H207" s="98"/>
      <c r="I207" s="47" t="s">
        <v>912</v>
      </c>
      <c r="J207" s="47" t="s">
        <v>913</v>
      </c>
      <c r="K207" s="11" t="s">
        <v>14</v>
      </c>
    </row>
    <row r="208" spans="1:11" ht="18" customHeight="1" x14ac:dyDescent="0.25">
      <c r="A208" s="59" t="s">
        <v>18</v>
      </c>
      <c r="B208" s="100" t="s">
        <v>193</v>
      </c>
      <c r="C208" s="100"/>
      <c r="D208" s="101">
        <f>D207</f>
        <v>1100</v>
      </c>
      <c r="E208" s="101"/>
      <c r="F208" s="50"/>
      <c r="G208" s="93"/>
      <c r="H208" s="94"/>
      <c r="I208" s="50"/>
      <c r="J208" s="50"/>
      <c r="K208" s="51"/>
    </row>
    <row r="209" spans="1:11" ht="23.25" hidden="1" customHeight="1" x14ac:dyDescent="0.25">
      <c r="A209" s="10"/>
      <c r="B209" s="47"/>
      <c r="C209" s="47"/>
      <c r="D209" s="97"/>
      <c r="E209" s="97"/>
      <c r="F209" s="47"/>
      <c r="G209" s="98"/>
      <c r="H209" s="98"/>
      <c r="I209" s="47"/>
      <c r="J209" s="47"/>
      <c r="K209" s="11"/>
    </row>
    <row r="210" spans="1:11" ht="18" hidden="1" customHeight="1" x14ac:dyDescent="0.25">
      <c r="A210" s="59"/>
      <c r="B210" s="100"/>
      <c r="C210" s="100"/>
      <c r="D210" s="101"/>
      <c r="E210" s="101"/>
      <c r="F210" s="50"/>
      <c r="G210" s="93"/>
      <c r="H210" s="94"/>
      <c r="I210" s="50"/>
      <c r="J210" s="50"/>
      <c r="K210" s="51"/>
    </row>
    <row r="211" spans="1:11" ht="35.25" customHeight="1" x14ac:dyDescent="0.25">
      <c r="A211" s="171" t="s">
        <v>1004</v>
      </c>
      <c r="B211" s="169" t="s">
        <v>1005</v>
      </c>
      <c r="C211" s="47" t="s">
        <v>100</v>
      </c>
      <c r="D211" s="97">
        <v>1100</v>
      </c>
      <c r="E211" s="97"/>
      <c r="F211" s="47" t="s">
        <v>12</v>
      </c>
      <c r="G211" s="98" t="s">
        <v>13</v>
      </c>
      <c r="H211" s="98"/>
      <c r="I211" s="47" t="s">
        <v>912</v>
      </c>
      <c r="J211" s="47" t="s">
        <v>913</v>
      </c>
      <c r="K211" s="11" t="s">
        <v>14</v>
      </c>
    </row>
    <row r="212" spans="1:11" ht="18" customHeight="1" x14ac:dyDescent="0.25">
      <c r="A212" s="59" t="s">
        <v>18</v>
      </c>
      <c r="B212" s="100" t="s">
        <v>1006</v>
      </c>
      <c r="C212" s="100"/>
      <c r="D212" s="101">
        <f>D211</f>
        <v>1100</v>
      </c>
      <c r="E212" s="101"/>
      <c r="F212" s="50"/>
      <c r="G212" s="93"/>
      <c r="H212" s="94"/>
      <c r="I212" s="50"/>
      <c r="J212" s="50"/>
      <c r="K212" s="51"/>
    </row>
    <row r="213" spans="1:11" ht="72" x14ac:dyDescent="0.25">
      <c r="A213" s="10" t="s">
        <v>830</v>
      </c>
      <c r="B213" s="47" t="s">
        <v>194</v>
      </c>
      <c r="C213" s="47" t="s">
        <v>100</v>
      </c>
      <c r="D213" s="97">
        <v>85000</v>
      </c>
      <c r="E213" s="97"/>
      <c r="F213" s="47" t="s">
        <v>12</v>
      </c>
      <c r="G213" s="98" t="s">
        <v>13</v>
      </c>
      <c r="H213" s="98"/>
      <c r="I213" s="47" t="s">
        <v>912</v>
      </c>
      <c r="J213" s="47" t="s">
        <v>913</v>
      </c>
      <c r="K213" s="11" t="s">
        <v>14</v>
      </c>
    </row>
    <row r="214" spans="1:11" ht="18" customHeight="1" x14ac:dyDescent="0.25">
      <c r="A214" s="59" t="s">
        <v>18</v>
      </c>
      <c r="B214" s="100" t="s">
        <v>195</v>
      </c>
      <c r="C214" s="100"/>
      <c r="D214" s="101">
        <f>D213</f>
        <v>85000</v>
      </c>
      <c r="E214" s="101"/>
      <c r="F214" s="50"/>
      <c r="G214" s="93"/>
      <c r="H214" s="94"/>
      <c r="I214" s="50"/>
      <c r="J214" s="50"/>
      <c r="K214" s="51"/>
    </row>
    <row r="215" spans="1:11" ht="23.25" customHeight="1" x14ac:dyDescent="0.25">
      <c r="A215" s="10" t="s">
        <v>196</v>
      </c>
      <c r="B215" s="47" t="s">
        <v>197</v>
      </c>
      <c r="C215" s="47" t="s">
        <v>100</v>
      </c>
      <c r="D215" s="97">
        <v>3000</v>
      </c>
      <c r="E215" s="97"/>
      <c r="F215" s="47" t="s">
        <v>12</v>
      </c>
      <c r="G215" s="98" t="s">
        <v>13</v>
      </c>
      <c r="H215" s="98"/>
      <c r="I215" s="47" t="s">
        <v>912</v>
      </c>
      <c r="J215" s="47" t="s">
        <v>913</v>
      </c>
      <c r="K215" s="11" t="s">
        <v>14</v>
      </c>
    </row>
    <row r="216" spans="1:11" ht="18" customHeight="1" x14ac:dyDescent="0.25">
      <c r="A216" s="59" t="s">
        <v>18</v>
      </c>
      <c r="B216" s="100" t="s">
        <v>198</v>
      </c>
      <c r="C216" s="100"/>
      <c r="D216" s="101">
        <f>D215</f>
        <v>3000</v>
      </c>
      <c r="E216" s="101"/>
      <c r="F216" s="50"/>
      <c r="G216" s="93"/>
      <c r="H216" s="94"/>
      <c r="I216" s="50"/>
      <c r="J216" s="50"/>
      <c r="K216" s="51"/>
    </row>
    <row r="217" spans="1:11" ht="84" x14ac:dyDescent="0.25">
      <c r="A217" s="10" t="s">
        <v>831</v>
      </c>
      <c r="B217" s="47" t="s">
        <v>199</v>
      </c>
      <c r="C217" s="47" t="s">
        <v>100</v>
      </c>
      <c r="D217" s="97">
        <v>5500</v>
      </c>
      <c r="E217" s="97"/>
      <c r="F217" s="47" t="s">
        <v>12</v>
      </c>
      <c r="G217" s="98" t="s">
        <v>13</v>
      </c>
      <c r="H217" s="98"/>
      <c r="I217" s="47" t="s">
        <v>912</v>
      </c>
      <c r="J217" s="47" t="s">
        <v>913</v>
      </c>
      <c r="K217" s="11" t="s">
        <v>14</v>
      </c>
    </row>
    <row r="218" spans="1:11" ht="18" customHeight="1" x14ac:dyDescent="0.25">
      <c r="A218" s="59" t="s">
        <v>18</v>
      </c>
      <c r="B218" s="100" t="s">
        <v>200</v>
      </c>
      <c r="C218" s="100"/>
      <c r="D218" s="101">
        <v>5500</v>
      </c>
      <c r="E218" s="101"/>
      <c r="F218" s="50"/>
      <c r="G218" s="93"/>
      <c r="H218" s="94"/>
      <c r="I218" s="50"/>
      <c r="J218" s="50"/>
      <c r="K218" s="51"/>
    </row>
    <row r="219" spans="1:11" ht="24" customHeight="1" x14ac:dyDescent="0.25">
      <c r="A219" s="10" t="s">
        <v>832</v>
      </c>
      <c r="B219" s="47" t="s">
        <v>201</v>
      </c>
      <c r="C219" s="47" t="s">
        <v>100</v>
      </c>
      <c r="D219" s="97">
        <v>65000</v>
      </c>
      <c r="E219" s="97"/>
      <c r="F219" s="47" t="s">
        <v>12</v>
      </c>
      <c r="G219" s="98" t="s">
        <v>13</v>
      </c>
      <c r="H219" s="98"/>
      <c r="I219" s="47" t="s">
        <v>912</v>
      </c>
      <c r="J219" s="47" t="s">
        <v>913</v>
      </c>
      <c r="K219" s="11" t="s">
        <v>14</v>
      </c>
    </row>
    <row r="220" spans="1:11" ht="18" customHeight="1" x14ac:dyDescent="0.25">
      <c r="A220" s="59" t="s">
        <v>18</v>
      </c>
      <c r="B220" s="100" t="s">
        <v>202</v>
      </c>
      <c r="C220" s="100"/>
      <c r="D220" s="101">
        <f>D219</f>
        <v>65000</v>
      </c>
      <c r="E220" s="101"/>
      <c r="F220" s="50"/>
      <c r="G220" s="93"/>
      <c r="H220" s="94"/>
      <c r="I220" s="50"/>
      <c r="J220" s="50"/>
      <c r="K220" s="51"/>
    </row>
    <row r="221" spans="1:11" ht="24" customHeight="1" x14ac:dyDescent="0.25">
      <c r="A221" s="10" t="s">
        <v>203</v>
      </c>
      <c r="B221" s="47" t="s">
        <v>204</v>
      </c>
      <c r="C221" s="47" t="s">
        <v>100</v>
      </c>
      <c r="D221" s="97">
        <v>900</v>
      </c>
      <c r="E221" s="97"/>
      <c r="F221" s="47" t="s">
        <v>12</v>
      </c>
      <c r="G221" s="98" t="s">
        <v>13</v>
      </c>
      <c r="H221" s="98"/>
      <c r="I221" s="47" t="s">
        <v>912</v>
      </c>
      <c r="J221" s="47" t="s">
        <v>913</v>
      </c>
      <c r="K221" s="11" t="s">
        <v>14</v>
      </c>
    </row>
    <row r="222" spans="1:11" ht="18" customHeight="1" x14ac:dyDescent="0.25">
      <c r="A222" s="59" t="s">
        <v>18</v>
      </c>
      <c r="B222" s="100" t="s">
        <v>205</v>
      </c>
      <c r="C222" s="100"/>
      <c r="D222" s="101">
        <f>D221</f>
        <v>900</v>
      </c>
      <c r="E222" s="101"/>
      <c r="F222" s="50"/>
      <c r="G222" s="93"/>
      <c r="H222" s="94"/>
      <c r="I222" s="50"/>
      <c r="J222" s="50"/>
      <c r="K222" s="51"/>
    </row>
    <row r="223" spans="1:11" ht="65.25" customHeight="1" x14ac:dyDescent="0.25">
      <c r="A223" s="10" t="s">
        <v>833</v>
      </c>
      <c r="B223" s="47" t="s">
        <v>206</v>
      </c>
      <c r="C223" s="47" t="s">
        <v>100</v>
      </c>
      <c r="D223" s="97">
        <v>4000</v>
      </c>
      <c r="E223" s="97"/>
      <c r="F223" s="47" t="s">
        <v>12</v>
      </c>
      <c r="G223" s="98" t="s">
        <v>13</v>
      </c>
      <c r="H223" s="98"/>
      <c r="I223" s="47" t="s">
        <v>912</v>
      </c>
      <c r="J223" s="47" t="s">
        <v>913</v>
      </c>
      <c r="K223" s="11" t="s">
        <v>14</v>
      </c>
    </row>
    <row r="224" spans="1:11" ht="18" customHeight="1" x14ac:dyDescent="0.25">
      <c r="A224" s="59" t="s">
        <v>18</v>
      </c>
      <c r="B224" s="100" t="s">
        <v>207</v>
      </c>
      <c r="C224" s="100"/>
      <c r="D224" s="101">
        <f>D223</f>
        <v>4000</v>
      </c>
      <c r="E224" s="101"/>
      <c r="F224" s="50"/>
      <c r="G224" s="93"/>
      <c r="H224" s="94"/>
      <c r="I224" s="50"/>
      <c r="J224" s="50"/>
      <c r="K224" s="51"/>
    </row>
    <row r="225" spans="1:11" ht="44.25" customHeight="1" x14ac:dyDescent="0.25">
      <c r="A225" s="10" t="s">
        <v>835</v>
      </c>
      <c r="B225" s="47" t="s">
        <v>208</v>
      </c>
      <c r="C225" s="47" t="s">
        <v>100</v>
      </c>
      <c r="D225" s="97">
        <v>150</v>
      </c>
      <c r="E225" s="97"/>
      <c r="F225" s="47" t="s">
        <v>12</v>
      </c>
      <c r="G225" s="98" t="s">
        <v>16</v>
      </c>
      <c r="H225" s="98"/>
      <c r="I225" s="47" t="s">
        <v>912</v>
      </c>
      <c r="J225" s="47" t="s">
        <v>913</v>
      </c>
      <c r="K225" s="176" t="s">
        <v>14</v>
      </c>
    </row>
    <row r="226" spans="1:11" ht="18" customHeight="1" x14ac:dyDescent="0.25">
      <c r="A226" s="59" t="s">
        <v>18</v>
      </c>
      <c r="B226" s="100" t="s">
        <v>209</v>
      </c>
      <c r="C226" s="100"/>
      <c r="D226" s="101">
        <f>D225</f>
        <v>150</v>
      </c>
      <c r="E226" s="101"/>
      <c r="F226" s="50"/>
      <c r="G226" s="93"/>
      <c r="H226" s="94"/>
      <c r="I226" s="50"/>
      <c r="J226" s="50"/>
      <c r="K226" s="51"/>
    </row>
    <row r="227" spans="1:11" ht="84" x14ac:dyDescent="0.25">
      <c r="A227" s="10" t="s">
        <v>836</v>
      </c>
      <c r="B227" s="47" t="s">
        <v>210</v>
      </c>
      <c r="C227" s="47" t="s">
        <v>100</v>
      </c>
      <c r="D227" s="97">
        <v>15000</v>
      </c>
      <c r="E227" s="97"/>
      <c r="F227" s="47" t="s">
        <v>12</v>
      </c>
      <c r="G227" s="98" t="s">
        <v>13</v>
      </c>
      <c r="H227" s="98"/>
      <c r="I227" s="47" t="s">
        <v>912</v>
      </c>
      <c r="J227" s="47" t="s">
        <v>913</v>
      </c>
      <c r="K227" s="11" t="s">
        <v>14</v>
      </c>
    </row>
    <row r="228" spans="1:11" ht="18" customHeight="1" x14ac:dyDescent="0.25">
      <c r="A228" s="59" t="s">
        <v>18</v>
      </c>
      <c r="B228" s="100" t="s">
        <v>211</v>
      </c>
      <c r="C228" s="100"/>
      <c r="D228" s="101">
        <f>D227</f>
        <v>15000</v>
      </c>
      <c r="E228" s="101"/>
      <c r="F228" s="50"/>
      <c r="G228" s="93"/>
      <c r="H228" s="94"/>
      <c r="I228" s="50"/>
      <c r="J228" s="50"/>
      <c r="K228" s="51"/>
    </row>
    <row r="229" spans="1:11" ht="44.25" customHeight="1" x14ac:dyDescent="0.25">
      <c r="A229" s="10" t="s">
        <v>212</v>
      </c>
      <c r="B229" s="47" t="s">
        <v>213</v>
      </c>
      <c r="C229" s="47" t="s">
        <v>100</v>
      </c>
      <c r="D229" s="97">
        <v>50</v>
      </c>
      <c r="E229" s="97"/>
      <c r="F229" s="47" t="s">
        <v>12</v>
      </c>
      <c r="G229" s="98" t="s">
        <v>13</v>
      </c>
      <c r="H229" s="98"/>
      <c r="I229" s="47" t="s">
        <v>912</v>
      </c>
      <c r="J229" s="47" t="s">
        <v>913</v>
      </c>
      <c r="K229" s="176" t="s">
        <v>14</v>
      </c>
    </row>
    <row r="230" spans="1:11" ht="18" customHeight="1" x14ac:dyDescent="0.25">
      <c r="A230" s="59" t="s">
        <v>18</v>
      </c>
      <c r="B230" s="100" t="s">
        <v>214</v>
      </c>
      <c r="C230" s="100"/>
      <c r="D230" s="101">
        <f>D229</f>
        <v>50</v>
      </c>
      <c r="E230" s="101"/>
      <c r="F230" s="50"/>
      <c r="G230" s="93"/>
      <c r="H230" s="94"/>
      <c r="I230" s="50"/>
      <c r="J230" s="50"/>
      <c r="K230" s="51"/>
    </row>
    <row r="231" spans="1:11" ht="24" customHeight="1" x14ac:dyDescent="0.25">
      <c r="A231" s="10" t="s">
        <v>215</v>
      </c>
      <c r="B231" s="47" t="s">
        <v>216</v>
      </c>
      <c r="C231" s="47" t="s">
        <v>100</v>
      </c>
      <c r="D231" s="97">
        <v>100</v>
      </c>
      <c r="E231" s="97"/>
      <c r="F231" s="47" t="s">
        <v>12</v>
      </c>
      <c r="G231" s="98" t="s">
        <v>13</v>
      </c>
      <c r="H231" s="98"/>
      <c r="I231" s="47" t="s">
        <v>912</v>
      </c>
      <c r="J231" s="47" t="s">
        <v>913</v>
      </c>
      <c r="K231" s="11" t="s">
        <v>14</v>
      </c>
    </row>
    <row r="232" spans="1:11" ht="18" customHeight="1" x14ac:dyDescent="0.25">
      <c r="A232" s="59" t="s">
        <v>18</v>
      </c>
      <c r="B232" s="100" t="s">
        <v>217</v>
      </c>
      <c r="C232" s="100"/>
      <c r="D232" s="101">
        <f>D231</f>
        <v>100</v>
      </c>
      <c r="E232" s="101"/>
      <c r="F232" s="50"/>
      <c r="G232" s="93"/>
      <c r="H232" s="94"/>
      <c r="I232" s="50"/>
      <c r="J232" s="50"/>
      <c r="K232" s="51"/>
    </row>
    <row r="233" spans="1:11" ht="36" x14ac:dyDescent="0.25">
      <c r="A233" s="62" t="s">
        <v>837</v>
      </c>
      <c r="B233" s="47" t="s">
        <v>218</v>
      </c>
      <c r="C233" s="47" t="s">
        <v>100</v>
      </c>
      <c r="D233" s="97">
        <v>3000</v>
      </c>
      <c r="E233" s="97"/>
      <c r="F233" s="47" t="s">
        <v>12</v>
      </c>
      <c r="G233" s="98" t="s">
        <v>13</v>
      </c>
      <c r="H233" s="98"/>
      <c r="I233" s="47" t="s">
        <v>912</v>
      </c>
      <c r="J233" s="47" t="s">
        <v>913</v>
      </c>
      <c r="K233" s="11" t="s">
        <v>14</v>
      </c>
    </row>
    <row r="234" spans="1:11" ht="18" customHeight="1" x14ac:dyDescent="0.25">
      <c r="A234" s="59" t="s">
        <v>18</v>
      </c>
      <c r="B234" s="100" t="s">
        <v>219</v>
      </c>
      <c r="C234" s="100"/>
      <c r="D234" s="101">
        <f>D233</f>
        <v>3000</v>
      </c>
      <c r="E234" s="101"/>
      <c r="F234" s="50"/>
      <c r="G234" s="93"/>
      <c r="H234" s="94"/>
      <c r="I234" s="50"/>
      <c r="J234" s="50"/>
      <c r="K234" s="51"/>
    </row>
    <row r="235" spans="1:11" ht="24" x14ac:dyDescent="0.25">
      <c r="A235" s="171" t="s">
        <v>1007</v>
      </c>
      <c r="B235" s="169" t="s">
        <v>218</v>
      </c>
      <c r="C235" s="47" t="s">
        <v>100</v>
      </c>
      <c r="D235" s="97">
        <v>5500</v>
      </c>
      <c r="E235" s="97"/>
      <c r="F235" s="47" t="s">
        <v>12</v>
      </c>
      <c r="G235" s="98" t="s">
        <v>13</v>
      </c>
      <c r="H235" s="98"/>
      <c r="I235" s="47" t="s">
        <v>912</v>
      </c>
      <c r="J235" s="47" t="s">
        <v>913</v>
      </c>
      <c r="K235" s="11" t="s">
        <v>14</v>
      </c>
    </row>
    <row r="236" spans="1:11" ht="18" customHeight="1" x14ac:dyDescent="0.25">
      <c r="A236" s="59" t="s">
        <v>18</v>
      </c>
      <c r="B236" s="100" t="s">
        <v>219</v>
      </c>
      <c r="C236" s="100"/>
      <c r="D236" s="101">
        <f>D235</f>
        <v>5500</v>
      </c>
      <c r="E236" s="101"/>
      <c r="F236" s="50"/>
      <c r="G236" s="93"/>
      <c r="H236" s="94"/>
      <c r="I236" s="50"/>
      <c r="J236" s="50"/>
      <c r="K236" s="51"/>
    </row>
    <row r="237" spans="1:11" ht="48" x14ac:dyDescent="0.25">
      <c r="A237" s="10" t="s">
        <v>220</v>
      </c>
      <c r="B237" s="47" t="s">
        <v>221</v>
      </c>
      <c r="C237" s="47" t="s">
        <v>100</v>
      </c>
      <c r="D237" s="97">
        <v>1100</v>
      </c>
      <c r="E237" s="97"/>
      <c r="F237" s="47" t="s">
        <v>12</v>
      </c>
      <c r="G237" s="98" t="s">
        <v>13</v>
      </c>
      <c r="H237" s="98"/>
      <c r="I237" s="47" t="s">
        <v>912</v>
      </c>
      <c r="J237" s="47" t="s">
        <v>913</v>
      </c>
      <c r="K237" s="11" t="s">
        <v>14</v>
      </c>
    </row>
    <row r="238" spans="1:11" ht="18" customHeight="1" x14ac:dyDescent="0.25">
      <c r="A238" s="59" t="s">
        <v>18</v>
      </c>
      <c r="B238" s="100" t="s">
        <v>222</v>
      </c>
      <c r="C238" s="100"/>
      <c r="D238" s="101">
        <f>D237</f>
        <v>1100</v>
      </c>
      <c r="E238" s="101"/>
      <c r="F238" s="50"/>
      <c r="G238" s="93"/>
      <c r="H238" s="94"/>
      <c r="I238" s="50"/>
      <c r="J238" s="50"/>
      <c r="K238" s="51"/>
    </row>
    <row r="239" spans="1:11" ht="48" x14ac:dyDescent="0.25">
      <c r="A239" s="10" t="s">
        <v>223</v>
      </c>
      <c r="B239" s="47" t="s">
        <v>224</v>
      </c>
      <c r="C239" s="47" t="s">
        <v>100</v>
      </c>
      <c r="D239" s="97">
        <v>2100</v>
      </c>
      <c r="E239" s="97"/>
      <c r="F239" s="47" t="s">
        <v>12</v>
      </c>
      <c r="G239" s="98" t="s">
        <v>13</v>
      </c>
      <c r="H239" s="98"/>
      <c r="I239" s="47" t="s">
        <v>912</v>
      </c>
      <c r="J239" s="47" t="s">
        <v>913</v>
      </c>
      <c r="K239" s="176" t="s">
        <v>14</v>
      </c>
    </row>
    <row r="240" spans="1:11" ht="18" customHeight="1" x14ac:dyDescent="0.25">
      <c r="A240" s="59" t="s">
        <v>18</v>
      </c>
      <c r="B240" s="100" t="s">
        <v>225</v>
      </c>
      <c r="C240" s="100"/>
      <c r="D240" s="101">
        <f>D239</f>
        <v>2100</v>
      </c>
      <c r="E240" s="101"/>
      <c r="F240" s="50"/>
      <c r="G240" s="93"/>
      <c r="H240" s="94"/>
      <c r="I240" s="50"/>
      <c r="J240" s="50"/>
      <c r="K240" s="11"/>
    </row>
    <row r="241" spans="1:11" ht="96" x14ac:dyDescent="0.25">
      <c r="A241" s="10" t="s">
        <v>226</v>
      </c>
      <c r="B241" s="47" t="s">
        <v>227</v>
      </c>
      <c r="C241" s="47" t="s">
        <v>100</v>
      </c>
      <c r="D241" s="97">
        <v>3500</v>
      </c>
      <c r="E241" s="97"/>
      <c r="F241" s="47" t="s">
        <v>12</v>
      </c>
      <c r="G241" s="98" t="s">
        <v>13</v>
      </c>
      <c r="H241" s="98"/>
      <c r="I241" s="47" t="s">
        <v>912</v>
      </c>
      <c r="J241" s="47" t="s">
        <v>913</v>
      </c>
      <c r="K241" s="11" t="s">
        <v>73</v>
      </c>
    </row>
    <row r="242" spans="1:11" ht="18" customHeight="1" x14ac:dyDescent="0.25">
      <c r="A242" s="59" t="s">
        <v>18</v>
      </c>
      <c r="B242" s="100" t="s">
        <v>228</v>
      </c>
      <c r="C242" s="100"/>
      <c r="D242" s="101">
        <f>D241</f>
        <v>3500</v>
      </c>
      <c r="E242" s="101"/>
      <c r="F242" s="50"/>
      <c r="G242" s="93"/>
      <c r="H242" s="94"/>
      <c r="I242" s="50"/>
      <c r="J242" s="50"/>
      <c r="K242" s="51"/>
    </row>
    <row r="243" spans="1:11" ht="48" x14ac:dyDescent="0.25">
      <c r="A243" s="62" t="s">
        <v>838</v>
      </c>
      <c r="B243" s="47" t="s">
        <v>229</v>
      </c>
      <c r="C243" s="47" t="s">
        <v>100</v>
      </c>
      <c r="D243" s="97">
        <v>3500</v>
      </c>
      <c r="E243" s="97"/>
      <c r="F243" s="47" t="s">
        <v>12</v>
      </c>
      <c r="G243" s="98" t="s">
        <v>13</v>
      </c>
      <c r="H243" s="98"/>
      <c r="I243" s="47" t="s">
        <v>912</v>
      </c>
      <c r="J243" s="47" t="s">
        <v>913</v>
      </c>
      <c r="K243" s="11" t="s">
        <v>140</v>
      </c>
    </row>
    <row r="244" spans="1:11" ht="18" customHeight="1" x14ac:dyDescent="0.25">
      <c r="A244" s="59" t="s">
        <v>18</v>
      </c>
      <c r="B244" s="100" t="s">
        <v>230</v>
      </c>
      <c r="C244" s="100"/>
      <c r="D244" s="101">
        <f>D243</f>
        <v>3500</v>
      </c>
      <c r="E244" s="101"/>
      <c r="F244" s="50"/>
      <c r="G244" s="93"/>
      <c r="H244" s="94"/>
      <c r="I244" s="50"/>
      <c r="J244" s="50"/>
      <c r="K244" s="51"/>
    </row>
    <row r="245" spans="1:11" ht="36" x14ac:dyDescent="0.25">
      <c r="A245" s="171" t="s">
        <v>1008</v>
      </c>
      <c r="B245" s="169" t="s">
        <v>1009</v>
      </c>
      <c r="C245" s="47" t="s">
        <v>100</v>
      </c>
      <c r="D245" s="97">
        <v>2000</v>
      </c>
      <c r="E245" s="97"/>
      <c r="F245" s="47" t="s">
        <v>12</v>
      </c>
      <c r="G245" s="98" t="s">
        <v>13</v>
      </c>
      <c r="H245" s="98"/>
      <c r="I245" s="47" t="s">
        <v>912</v>
      </c>
      <c r="J245" s="47" t="s">
        <v>913</v>
      </c>
      <c r="K245" s="11" t="s">
        <v>140</v>
      </c>
    </row>
    <row r="246" spans="1:11" ht="18" customHeight="1" x14ac:dyDescent="0.25">
      <c r="A246" s="59" t="s">
        <v>18</v>
      </c>
      <c r="B246" s="100" t="s">
        <v>1010</v>
      </c>
      <c r="C246" s="100"/>
      <c r="D246" s="101">
        <f>D245</f>
        <v>2000</v>
      </c>
      <c r="E246" s="101"/>
      <c r="F246" s="50"/>
      <c r="G246" s="93"/>
      <c r="H246" s="94"/>
      <c r="I246" s="50"/>
      <c r="J246" s="50"/>
      <c r="K246" s="51"/>
    </row>
    <row r="247" spans="1:11" ht="96" x14ac:dyDescent="0.25">
      <c r="A247" s="10" t="s">
        <v>231</v>
      </c>
      <c r="B247" s="47" t="s">
        <v>232</v>
      </c>
      <c r="C247" s="47" t="s">
        <v>100</v>
      </c>
      <c r="D247" s="97">
        <v>120000</v>
      </c>
      <c r="E247" s="97"/>
      <c r="F247" s="47" t="s">
        <v>12</v>
      </c>
      <c r="G247" s="98" t="s">
        <v>13</v>
      </c>
      <c r="H247" s="98"/>
      <c r="I247" s="47" t="s">
        <v>912</v>
      </c>
      <c r="J247" s="47" t="s">
        <v>913</v>
      </c>
      <c r="K247" s="11" t="s">
        <v>73</v>
      </c>
    </row>
    <row r="248" spans="1:11" ht="18" customHeight="1" x14ac:dyDescent="0.25">
      <c r="A248" s="59" t="s">
        <v>18</v>
      </c>
      <c r="B248" s="100" t="s">
        <v>233</v>
      </c>
      <c r="C248" s="100"/>
      <c r="D248" s="101">
        <f>D247</f>
        <v>120000</v>
      </c>
      <c r="E248" s="101"/>
      <c r="F248" s="50"/>
      <c r="G248" s="93"/>
      <c r="H248" s="94"/>
      <c r="I248" s="50"/>
      <c r="J248" s="50"/>
      <c r="K248" s="51"/>
    </row>
    <row r="249" spans="1:11" ht="54.75" customHeight="1" x14ac:dyDescent="0.25">
      <c r="A249" s="10" t="s">
        <v>234</v>
      </c>
      <c r="B249" s="47" t="s">
        <v>235</v>
      </c>
      <c r="C249" s="47" t="s">
        <v>100</v>
      </c>
      <c r="D249" s="97">
        <v>1500</v>
      </c>
      <c r="E249" s="97"/>
      <c r="F249" s="47" t="s">
        <v>12</v>
      </c>
      <c r="G249" s="98" t="s">
        <v>16</v>
      </c>
      <c r="H249" s="98"/>
      <c r="I249" s="47" t="s">
        <v>912</v>
      </c>
      <c r="J249" s="47" t="s">
        <v>913</v>
      </c>
      <c r="K249" s="11" t="s">
        <v>73</v>
      </c>
    </row>
    <row r="250" spans="1:11" ht="18" customHeight="1" x14ac:dyDescent="0.25">
      <c r="A250" s="59" t="s">
        <v>18</v>
      </c>
      <c r="B250" s="100" t="s">
        <v>236</v>
      </c>
      <c r="C250" s="100"/>
      <c r="D250" s="101">
        <f>D249</f>
        <v>1500</v>
      </c>
      <c r="E250" s="101"/>
      <c r="F250" s="50"/>
      <c r="G250" s="93"/>
      <c r="H250" s="94"/>
      <c r="I250" s="50"/>
      <c r="J250" s="50"/>
      <c r="K250" s="51"/>
    </row>
    <row r="251" spans="1:11" ht="66" customHeight="1" x14ac:dyDescent="0.25">
      <c r="A251" s="62" t="s">
        <v>839</v>
      </c>
      <c r="B251" s="47" t="s">
        <v>237</v>
      </c>
      <c r="C251" s="47" t="s">
        <v>100</v>
      </c>
      <c r="D251" s="97">
        <v>60000</v>
      </c>
      <c r="E251" s="97"/>
      <c r="F251" s="47" t="s">
        <v>12</v>
      </c>
      <c r="G251" s="98" t="s">
        <v>13</v>
      </c>
      <c r="H251" s="98"/>
      <c r="I251" s="47" t="s">
        <v>912</v>
      </c>
      <c r="J251" s="47" t="s">
        <v>913</v>
      </c>
      <c r="K251" s="11" t="s">
        <v>73</v>
      </c>
    </row>
    <row r="252" spans="1:11" ht="18" customHeight="1" x14ac:dyDescent="0.25">
      <c r="A252" s="59" t="s">
        <v>18</v>
      </c>
      <c r="B252" s="100" t="s">
        <v>238</v>
      </c>
      <c r="C252" s="100"/>
      <c r="D252" s="101">
        <f>D251</f>
        <v>60000</v>
      </c>
      <c r="E252" s="101"/>
      <c r="F252" s="50"/>
      <c r="G252" s="93"/>
      <c r="H252" s="94"/>
      <c r="I252" s="50"/>
      <c r="J252" s="50"/>
      <c r="K252" s="51"/>
    </row>
    <row r="253" spans="1:11" ht="54.75" customHeight="1" x14ac:dyDescent="0.25">
      <c r="A253" s="10" t="s">
        <v>239</v>
      </c>
      <c r="B253" s="47" t="s">
        <v>240</v>
      </c>
      <c r="C253" s="47" t="s">
        <v>100</v>
      </c>
      <c r="D253" s="97">
        <v>25000</v>
      </c>
      <c r="E253" s="97"/>
      <c r="F253" s="47" t="s">
        <v>12</v>
      </c>
      <c r="G253" s="98" t="s">
        <v>13</v>
      </c>
      <c r="H253" s="98"/>
      <c r="I253" s="47" t="s">
        <v>912</v>
      </c>
      <c r="J253" s="47" t="s">
        <v>913</v>
      </c>
      <c r="K253" s="11" t="s">
        <v>73</v>
      </c>
    </row>
    <row r="254" spans="1:11" ht="18" customHeight="1" x14ac:dyDescent="0.25">
      <c r="A254" s="59" t="s">
        <v>18</v>
      </c>
      <c r="B254" s="100" t="s">
        <v>241</v>
      </c>
      <c r="C254" s="100"/>
      <c r="D254" s="101">
        <f>D253</f>
        <v>25000</v>
      </c>
      <c r="E254" s="101"/>
      <c r="F254" s="50"/>
      <c r="G254" s="93"/>
      <c r="H254" s="94"/>
      <c r="I254" s="50"/>
      <c r="J254" s="50"/>
      <c r="K254" s="51"/>
    </row>
    <row r="255" spans="1:11" ht="86.25" hidden="1" customHeight="1" x14ac:dyDescent="0.25">
      <c r="A255" s="10"/>
      <c r="B255" s="47"/>
      <c r="C255" s="47"/>
      <c r="D255" s="97"/>
      <c r="E255" s="97"/>
      <c r="F255" s="47"/>
      <c r="G255" s="98"/>
      <c r="H255" s="98"/>
      <c r="I255" s="47"/>
      <c r="J255" s="47"/>
      <c r="K255" s="11"/>
    </row>
    <row r="256" spans="1:11" ht="18" hidden="1" customHeight="1" x14ac:dyDescent="0.25">
      <c r="A256" s="59"/>
      <c r="B256" s="100"/>
      <c r="C256" s="100"/>
      <c r="D256" s="101"/>
      <c r="E256" s="101"/>
      <c r="F256" s="50"/>
      <c r="G256" s="93"/>
      <c r="H256" s="94"/>
      <c r="I256" s="50"/>
      <c r="J256" s="50"/>
      <c r="K256" s="51"/>
    </row>
    <row r="257" spans="1:11" ht="45" customHeight="1" x14ac:dyDescent="0.25">
      <c r="A257" s="171" t="s">
        <v>1011</v>
      </c>
      <c r="B257" s="169" t="s">
        <v>324</v>
      </c>
      <c r="C257" s="47" t="s">
        <v>100</v>
      </c>
      <c r="D257" s="97">
        <v>9000</v>
      </c>
      <c r="E257" s="97"/>
      <c r="F257" s="47" t="s">
        <v>12</v>
      </c>
      <c r="G257" s="98" t="s">
        <v>13</v>
      </c>
      <c r="H257" s="98"/>
      <c r="I257" s="47" t="s">
        <v>912</v>
      </c>
      <c r="J257" s="47" t="s">
        <v>913</v>
      </c>
      <c r="K257" s="11" t="s">
        <v>73</v>
      </c>
    </row>
    <row r="258" spans="1:11" ht="18" customHeight="1" x14ac:dyDescent="0.25">
      <c r="A258" s="59" t="s">
        <v>18</v>
      </c>
      <c r="B258" s="100" t="s">
        <v>325</v>
      </c>
      <c r="C258" s="100"/>
      <c r="D258" s="101">
        <f>D257</f>
        <v>9000</v>
      </c>
      <c r="E258" s="101"/>
      <c r="F258" s="50"/>
      <c r="G258" s="93"/>
      <c r="H258" s="94"/>
      <c r="I258" s="50"/>
      <c r="J258" s="50"/>
      <c r="K258" s="51"/>
    </row>
    <row r="259" spans="1:11" ht="95.25" customHeight="1" x14ac:dyDescent="0.25">
      <c r="A259" s="171" t="s">
        <v>1012</v>
      </c>
      <c r="B259" s="169" t="s">
        <v>1013</v>
      </c>
      <c r="C259" s="47" t="s">
        <v>100</v>
      </c>
      <c r="D259" s="97">
        <v>4000</v>
      </c>
      <c r="E259" s="97"/>
      <c r="F259" s="47" t="s">
        <v>12</v>
      </c>
      <c r="G259" s="98" t="s">
        <v>13</v>
      </c>
      <c r="H259" s="98"/>
      <c r="I259" s="47" t="s">
        <v>912</v>
      </c>
      <c r="J259" s="47" t="s">
        <v>913</v>
      </c>
      <c r="K259" s="11" t="s">
        <v>73</v>
      </c>
    </row>
    <row r="260" spans="1:11" ht="18" customHeight="1" x14ac:dyDescent="0.25">
      <c r="A260" s="59" t="s">
        <v>18</v>
      </c>
      <c r="B260" s="100" t="s">
        <v>1014</v>
      </c>
      <c r="C260" s="100"/>
      <c r="D260" s="101">
        <f>D259</f>
        <v>4000</v>
      </c>
      <c r="E260" s="101"/>
      <c r="F260" s="50"/>
      <c r="G260" s="93"/>
      <c r="H260" s="94"/>
      <c r="I260" s="50"/>
      <c r="J260" s="50"/>
      <c r="K260" s="51"/>
    </row>
    <row r="261" spans="1:11" ht="45" customHeight="1" x14ac:dyDescent="0.25">
      <c r="A261" s="10" t="s">
        <v>242</v>
      </c>
      <c r="B261" s="47" t="s">
        <v>243</v>
      </c>
      <c r="C261" s="47" t="s">
        <v>100</v>
      </c>
      <c r="D261" s="97">
        <v>210</v>
      </c>
      <c r="E261" s="97"/>
      <c r="F261" s="47" t="s">
        <v>12</v>
      </c>
      <c r="G261" s="98" t="s">
        <v>13</v>
      </c>
      <c r="H261" s="98"/>
      <c r="I261" s="47" t="s">
        <v>912</v>
      </c>
      <c r="J261" s="47" t="s">
        <v>913</v>
      </c>
      <c r="K261" s="11" t="s">
        <v>73</v>
      </c>
    </row>
    <row r="262" spans="1:11" ht="18" customHeight="1" x14ac:dyDescent="0.25">
      <c r="A262" s="59" t="s">
        <v>18</v>
      </c>
      <c r="B262" s="100" t="s">
        <v>244</v>
      </c>
      <c r="C262" s="100"/>
      <c r="D262" s="101">
        <f>D261</f>
        <v>210</v>
      </c>
      <c r="E262" s="101"/>
      <c r="F262" s="50"/>
      <c r="G262" s="93"/>
      <c r="H262" s="94"/>
      <c r="I262" s="50"/>
      <c r="J262" s="50"/>
      <c r="K262" s="51"/>
    </row>
    <row r="263" spans="1:11" ht="34.5" customHeight="1" x14ac:dyDescent="0.25">
      <c r="A263" s="10" t="s">
        <v>245</v>
      </c>
      <c r="B263" s="47" t="s">
        <v>246</v>
      </c>
      <c r="C263" s="47" t="s">
        <v>100</v>
      </c>
      <c r="D263" s="97">
        <v>12000</v>
      </c>
      <c r="E263" s="97"/>
      <c r="F263" s="47" t="s">
        <v>12</v>
      </c>
      <c r="G263" s="98" t="s">
        <v>16</v>
      </c>
      <c r="H263" s="98"/>
      <c r="I263" s="47" t="s">
        <v>912</v>
      </c>
      <c r="J263" s="47" t="s">
        <v>913</v>
      </c>
      <c r="K263" s="11" t="s">
        <v>73</v>
      </c>
    </row>
    <row r="264" spans="1:11" ht="18" customHeight="1" x14ac:dyDescent="0.25">
      <c r="A264" s="59" t="s">
        <v>18</v>
      </c>
      <c r="B264" s="100" t="s">
        <v>247</v>
      </c>
      <c r="C264" s="100"/>
      <c r="D264" s="101">
        <f>D263</f>
        <v>12000</v>
      </c>
      <c r="E264" s="101"/>
      <c r="F264" s="50"/>
      <c r="G264" s="93"/>
      <c r="H264" s="94"/>
      <c r="I264" s="50"/>
      <c r="J264" s="50"/>
      <c r="K264" s="51"/>
    </row>
    <row r="265" spans="1:11" ht="84" x14ac:dyDescent="0.25">
      <c r="A265" s="10" t="s">
        <v>248</v>
      </c>
      <c r="B265" s="47" t="s">
        <v>249</v>
      </c>
      <c r="C265" s="47" t="s">
        <v>100</v>
      </c>
      <c r="D265" s="97">
        <v>65000</v>
      </c>
      <c r="E265" s="97"/>
      <c r="F265" s="47" t="s">
        <v>12</v>
      </c>
      <c r="G265" s="98" t="s">
        <v>13</v>
      </c>
      <c r="H265" s="98"/>
      <c r="I265" s="47" t="s">
        <v>912</v>
      </c>
      <c r="J265" s="47" t="s">
        <v>913</v>
      </c>
      <c r="K265" s="11" t="s">
        <v>73</v>
      </c>
    </row>
    <row r="266" spans="1:11" ht="18" customHeight="1" x14ac:dyDescent="0.25">
      <c r="A266" s="59" t="s">
        <v>18</v>
      </c>
      <c r="B266" s="100" t="s">
        <v>250</v>
      </c>
      <c r="C266" s="100"/>
      <c r="D266" s="101">
        <f>D265</f>
        <v>65000</v>
      </c>
      <c r="E266" s="101"/>
      <c r="F266" s="50"/>
      <c r="G266" s="93"/>
      <c r="H266" s="94"/>
      <c r="I266" s="50"/>
      <c r="J266" s="50"/>
      <c r="K266" s="51"/>
    </row>
    <row r="267" spans="1:11" ht="63.75" customHeight="1" x14ac:dyDescent="0.25">
      <c r="A267" s="10" t="s">
        <v>251</v>
      </c>
      <c r="B267" s="47" t="s">
        <v>252</v>
      </c>
      <c r="C267" s="47" t="s">
        <v>100</v>
      </c>
      <c r="D267" s="97">
        <v>1500</v>
      </c>
      <c r="E267" s="97"/>
      <c r="F267" s="47" t="s">
        <v>12</v>
      </c>
      <c r="G267" s="98" t="s">
        <v>13</v>
      </c>
      <c r="H267" s="98"/>
      <c r="I267" s="47" t="s">
        <v>912</v>
      </c>
      <c r="J267" s="47" t="s">
        <v>913</v>
      </c>
      <c r="K267" s="11" t="s">
        <v>73</v>
      </c>
    </row>
    <row r="268" spans="1:11" ht="18" customHeight="1" x14ac:dyDescent="0.25">
      <c r="A268" s="59" t="s">
        <v>18</v>
      </c>
      <c r="B268" s="100" t="s">
        <v>253</v>
      </c>
      <c r="C268" s="100"/>
      <c r="D268" s="101">
        <f>D267</f>
        <v>1500</v>
      </c>
      <c r="E268" s="101"/>
      <c r="F268" s="50"/>
      <c r="G268" s="93"/>
      <c r="H268" s="94"/>
      <c r="I268" s="50"/>
      <c r="J268" s="50"/>
      <c r="K268" s="51"/>
    </row>
    <row r="269" spans="1:11" ht="56.25" customHeight="1" x14ac:dyDescent="0.25">
      <c r="A269" s="10" t="s">
        <v>254</v>
      </c>
      <c r="B269" s="47" t="s">
        <v>255</v>
      </c>
      <c r="C269" s="47" t="s">
        <v>100</v>
      </c>
      <c r="D269" s="97">
        <v>35000</v>
      </c>
      <c r="E269" s="97"/>
      <c r="F269" s="47" t="s">
        <v>12</v>
      </c>
      <c r="G269" s="98" t="s">
        <v>13</v>
      </c>
      <c r="H269" s="98"/>
      <c r="I269" s="47" t="s">
        <v>912</v>
      </c>
      <c r="J269" s="47" t="s">
        <v>913</v>
      </c>
      <c r="K269" s="11" t="s">
        <v>73</v>
      </c>
    </row>
    <row r="270" spans="1:11" ht="18" customHeight="1" x14ac:dyDescent="0.25">
      <c r="A270" s="59" t="s">
        <v>18</v>
      </c>
      <c r="B270" s="100" t="s">
        <v>256</v>
      </c>
      <c r="C270" s="100"/>
      <c r="D270" s="101">
        <f>D269</f>
        <v>35000</v>
      </c>
      <c r="E270" s="101"/>
      <c r="F270" s="50"/>
      <c r="G270" s="93"/>
      <c r="H270" s="94"/>
      <c r="I270" s="50"/>
      <c r="J270" s="50"/>
      <c r="K270" s="51"/>
    </row>
    <row r="271" spans="1:11" ht="65.25" customHeight="1" x14ac:dyDescent="0.25">
      <c r="A271" s="10" t="s">
        <v>257</v>
      </c>
      <c r="B271" s="47" t="s">
        <v>258</v>
      </c>
      <c r="C271" s="47" t="s">
        <v>100</v>
      </c>
      <c r="D271" s="97">
        <v>2380</v>
      </c>
      <c r="E271" s="97"/>
      <c r="F271" s="47" t="s">
        <v>12</v>
      </c>
      <c r="G271" s="98" t="s">
        <v>13</v>
      </c>
      <c r="H271" s="98"/>
      <c r="I271" s="47" t="s">
        <v>912</v>
      </c>
      <c r="J271" s="47" t="s">
        <v>913</v>
      </c>
      <c r="K271" s="11" t="s">
        <v>73</v>
      </c>
    </row>
    <row r="272" spans="1:11" ht="18" customHeight="1" x14ac:dyDescent="0.25">
      <c r="A272" s="59" t="s">
        <v>18</v>
      </c>
      <c r="B272" s="100" t="s">
        <v>259</v>
      </c>
      <c r="C272" s="100"/>
      <c r="D272" s="101">
        <v>2380</v>
      </c>
      <c r="E272" s="101"/>
      <c r="F272" s="50"/>
      <c r="G272" s="93"/>
      <c r="H272" s="94"/>
      <c r="I272" s="50"/>
      <c r="J272" s="50"/>
      <c r="K272" s="51"/>
    </row>
    <row r="273" spans="1:11" ht="34.5" customHeight="1" x14ac:dyDescent="0.25">
      <c r="A273" s="10" t="s">
        <v>261</v>
      </c>
      <c r="B273" s="47" t="s">
        <v>260</v>
      </c>
      <c r="C273" s="47" t="s">
        <v>100</v>
      </c>
      <c r="D273" s="97">
        <v>35000</v>
      </c>
      <c r="E273" s="97"/>
      <c r="F273" s="47" t="s">
        <v>12</v>
      </c>
      <c r="G273" s="98" t="s">
        <v>13</v>
      </c>
      <c r="H273" s="98"/>
      <c r="I273" s="47" t="s">
        <v>912</v>
      </c>
      <c r="J273" s="47" t="s">
        <v>913</v>
      </c>
      <c r="K273" s="11" t="s">
        <v>73</v>
      </c>
    </row>
    <row r="274" spans="1:11" ht="18" customHeight="1" x14ac:dyDescent="0.25">
      <c r="A274" s="59" t="s">
        <v>18</v>
      </c>
      <c r="B274" s="100" t="s">
        <v>262</v>
      </c>
      <c r="C274" s="100"/>
      <c r="D274" s="101">
        <f>D273</f>
        <v>35000</v>
      </c>
      <c r="E274" s="101"/>
      <c r="F274" s="50"/>
      <c r="G274" s="93"/>
      <c r="H274" s="94"/>
      <c r="I274" s="50"/>
      <c r="J274" s="50"/>
      <c r="K274" s="51"/>
    </row>
    <row r="275" spans="1:11" ht="72" x14ac:dyDescent="0.25">
      <c r="A275" s="62" t="s">
        <v>840</v>
      </c>
      <c r="B275" s="47" t="s">
        <v>263</v>
      </c>
      <c r="C275" s="47" t="s">
        <v>100</v>
      </c>
      <c r="D275" s="97">
        <v>150000</v>
      </c>
      <c r="E275" s="97"/>
      <c r="F275" s="47" t="s">
        <v>12</v>
      </c>
      <c r="G275" s="98" t="s">
        <v>13</v>
      </c>
      <c r="H275" s="98"/>
      <c r="I275" s="47" t="s">
        <v>912</v>
      </c>
      <c r="J275" s="47" t="s">
        <v>913</v>
      </c>
      <c r="K275" s="11" t="s">
        <v>73</v>
      </c>
    </row>
    <row r="276" spans="1:11" ht="18" customHeight="1" x14ac:dyDescent="0.25">
      <c r="A276" s="59" t="s">
        <v>18</v>
      </c>
      <c r="B276" s="100" t="s">
        <v>264</v>
      </c>
      <c r="C276" s="100"/>
      <c r="D276" s="101">
        <f>D275</f>
        <v>150000</v>
      </c>
      <c r="E276" s="101"/>
      <c r="F276" s="50"/>
      <c r="G276" s="93"/>
      <c r="H276" s="94"/>
      <c r="I276" s="50"/>
      <c r="J276" s="50"/>
      <c r="K276" s="51"/>
    </row>
    <row r="277" spans="1:11" ht="60" x14ac:dyDescent="0.25">
      <c r="A277" s="10" t="s">
        <v>265</v>
      </c>
      <c r="B277" s="47" t="s">
        <v>266</v>
      </c>
      <c r="C277" s="47" t="s">
        <v>100</v>
      </c>
      <c r="D277" s="97">
        <v>20000</v>
      </c>
      <c r="E277" s="97"/>
      <c r="F277" s="47" t="s">
        <v>12</v>
      </c>
      <c r="G277" s="98" t="s">
        <v>13</v>
      </c>
      <c r="H277" s="98"/>
      <c r="I277" s="47" t="s">
        <v>912</v>
      </c>
      <c r="J277" s="47" t="s">
        <v>913</v>
      </c>
      <c r="K277" s="11" t="s">
        <v>73</v>
      </c>
    </row>
    <row r="278" spans="1:11" ht="18" customHeight="1" x14ac:dyDescent="0.25">
      <c r="A278" s="59" t="s">
        <v>18</v>
      </c>
      <c r="B278" s="100" t="s">
        <v>267</v>
      </c>
      <c r="C278" s="100"/>
      <c r="D278" s="101">
        <f>D277</f>
        <v>20000</v>
      </c>
      <c r="E278" s="101"/>
      <c r="F278" s="50"/>
      <c r="G278" s="93"/>
      <c r="H278" s="94"/>
      <c r="I278" s="50"/>
      <c r="J278" s="50"/>
      <c r="K278" s="51"/>
    </row>
    <row r="279" spans="1:11" ht="44.25" customHeight="1" x14ac:dyDescent="0.25">
      <c r="A279" s="10" t="s">
        <v>268</v>
      </c>
      <c r="B279" s="47" t="s">
        <v>269</v>
      </c>
      <c r="C279" s="47" t="s">
        <v>100</v>
      </c>
      <c r="D279" s="97">
        <v>20000</v>
      </c>
      <c r="E279" s="97"/>
      <c r="F279" s="47" t="s">
        <v>12</v>
      </c>
      <c r="G279" s="98" t="s">
        <v>13</v>
      </c>
      <c r="H279" s="98"/>
      <c r="I279" s="47" t="s">
        <v>912</v>
      </c>
      <c r="J279" s="47" t="s">
        <v>913</v>
      </c>
      <c r="K279" s="11" t="s">
        <v>15</v>
      </c>
    </row>
    <row r="280" spans="1:11" ht="18" customHeight="1" x14ac:dyDescent="0.25">
      <c r="A280" s="59" t="s">
        <v>18</v>
      </c>
      <c r="B280" s="100" t="s">
        <v>270</v>
      </c>
      <c r="C280" s="100"/>
      <c r="D280" s="101">
        <f>D279</f>
        <v>20000</v>
      </c>
      <c r="E280" s="101"/>
      <c r="F280" s="50"/>
      <c r="G280" s="93"/>
      <c r="H280" s="94"/>
      <c r="I280" s="50"/>
      <c r="J280" s="50"/>
      <c r="K280" s="51"/>
    </row>
    <row r="281" spans="1:11" ht="75.75" customHeight="1" x14ac:dyDescent="0.25">
      <c r="A281" s="10" t="s">
        <v>271</v>
      </c>
      <c r="B281" s="47" t="s">
        <v>272</v>
      </c>
      <c r="C281" s="47" t="s">
        <v>100</v>
      </c>
      <c r="D281" s="97">
        <v>41500</v>
      </c>
      <c r="E281" s="97"/>
      <c r="F281" s="47" t="s">
        <v>12</v>
      </c>
      <c r="G281" s="98" t="s">
        <v>13</v>
      </c>
      <c r="H281" s="98"/>
      <c r="I281" s="47" t="s">
        <v>912</v>
      </c>
      <c r="J281" s="47" t="s">
        <v>913</v>
      </c>
      <c r="K281" s="11" t="s">
        <v>140</v>
      </c>
    </row>
    <row r="282" spans="1:11" ht="18" customHeight="1" x14ac:dyDescent="0.25">
      <c r="A282" s="59" t="s">
        <v>18</v>
      </c>
      <c r="B282" s="100" t="s">
        <v>273</v>
      </c>
      <c r="C282" s="100"/>
      <c r="D282" s="101">
        <f>D281</f>
        <v>41500</v>
      </c>
      <c r="E282" s="101"/>
      <c r="F282" s="50"/>
      <c r="G282" s="93"/>
      <c r="H282" s="94"/>
      <c r="I282" s="50"/>
      <c r="J282" s="50"/>
      <c r="K282" s="51"/>
    </row>
    <row r="283" spans="1:11" ht="86.25" customHeight="1" x14ac:dyDescent="0.25">
      <c r="A283" s="10" t="s">
        <v>274</v>
      </c>
      <c r="B283" s="47" t="s">
        <v>275</v>
      </c>
      <c r="C283" s="47" t="s">
        <v>100</v>
      </c>
      <c r="D283" s="97">
        <v>4500</v>
      </c>
      <c r="E283" s="97"/>
      <c r="F283" s="47" t="s">
        <v>12</v>
      </c>
      <c r="G283" s="98" t="s">
        <v>13</v>
      </c>
      <c r="H283" s="98"/>
      <c r="I283" s="47" t="s">
        <v>912</v>
      </c>
      <c r="J283" s="47" t="s">
        <v>913</v>
      </c>
      <c r="K283" s="11" t="s">
        <v>73</v>
      </c>
    </row>
    <row r="284" spans="1:11" ht="18" customHeight="1" x14ac:dyDescent="0.25">
      <c r="A284" s="59" t="s">
        <v>18</v>
      </c>
      <c r="B284" s="100" t="s">
        <v>276</v>
      </c>
      <c r="C284" s="100"/>
      <c r="D284" s="101">
        <v>4500</v>
      </c>
      <c r="E284" s="101"/>
      <c r="F284" s="50"/>
      <c r="G284" s="93"/>
      <c r="H284" s="94"/>
      <c r="I284" s="50"/>
      <c r="J284" s="50"/>
      <c r="K284" s="51"/>
    </row>
    <row r="285" spans="1:11" ht="24" customHeight="1" x14ac:dyDescent="0.25">
      <c r="A285" s="10" t="s">
        <v>277</v>
      </c>
      <c r="B285" s="47" t="s">
        <v>278</v>
      </c>
      <c r="C285" s="47" t="s">
        <v>100</v>
      </c>
      <c r="D285" s="97">
        <v>28000</v>
      </c>
      <c r="E285" s="97"/>
      <c r="F285" s="47" t="s">
        <v>12</v>
      </c>
      <c r="G285" s="98" t="s">
        <v>13</v>
      </c>
      <c r="H285" s="98"/>
      <c r="I285" s="47" t="s">
        <v>912</v>
      </c>
      <c r="J285" s="47" t="s">
        <v>913</v>
      </c>
      <c r="K285" s="11" t="s">
        <v>73</v>
      </c>
    </row>
    <row r="286" spans="1:11" ht="18" customHeight="1" x14ac:dyDescent="0.25">
      <c r="A286" s="59" t="s">
        <v>18</v>
      </c>
      <c r="B286" s="100" t="s">
        <v>279</v>
      </c>
      <c r="C286" s="100"/>
      <c r="D286" s="101">
        <f>D285</f>
        <v>28000</v>
      </c>
      <c r="E286" s="101"/>
      <c r="F286" s="50"/>
      <c r="G286" s="93"/>
      <c r="H286" s="94"/>
      <c r="I286" s="50"/>
      <c r="J286" s="50"/>
      <c r="K286" s="51"/>
    </row>
    <row r="287" spans="1:11" ht="84" x14ac:dyDescent="0.25">
      <c r="A287" s="10" t="s">
        <v>280</v>
      </c>
      <c r="B287" s="47" t="s">
        <v>281</v>
      </c>
      <c r="C287" s="47" t="s">
        <v>100</v>
      </c>
      <c r="D287" s="97">
        <v>54000</v>
      </c>
      <c r="E287" s="97"/>
      <c r="F287" s="47" t="s">
        <v>12</v>
      </c>
      <c r="G287" s="98" t="s">
        <v>13</v>
      </c>
      <c r="H287" s="98"/>
      <c r="I287" s="47" t="s">
        <v>912</v>
      </c>
      <c r="J287" s="47" t="s">
        <v>913</v>
      </c>
      <c r="K287" s="11" t="s">
        <v>73</v>
      </c>
    </row>
    <row r="288" spans="1:11" ht="18" customHeight="1" x14ac:dyDescent="0.25">
      <c r="A288" s="59" t="s">
        <v>18</v>
      </c>
      <c r="B288" s="100" t="s">
        <v>282</v>
      </c>
      <c r="C288" s="100"/>
      <c r="D288" s="101">
        <v>54000</v>
      </c>
      <c r="E288" s="101"/>
      <c r="F288" s="50"/>
      <c r="G288" s="93"/>
      <c r="H288" s="94"/>
      <c r="I288" s="50"/>
      <c r="J288" s="50"/>
      <c r="K288" s="51"/>
    </row>
    <row r="289" spans="1:11" ht="65.25" customHeight="1" x14ac:dyDescent="0.25">
      <c r="A289" s="171" t="s">
        <v>280</v>
      </c>
      <c r="B289" s="169" t="s">
        <v>281</v>
      </c>
      <c r="C289" s="47" t="s">
        <v>100</v>
      </c>
      <c r="D289" s="97">
        <v>146000</v>
      </c>
      <c r="E289" s="97"/>
      <c r="F289" s="47" t="s">
        <v>12</v>
      </c>
      <c r="G289" s="98" t="s">
        <v>13</v>
      </c>
      <c r="H289" s="98"/>
      <c r="I289" s="47" t="s">
        <v>912</v>
      </c>
      <c r="J289" s="47" t="s">
        <v>913</v>
      </c>
      <c r="K289" s="11" t="s">
        <v>73</v>
      </c>
    </row>
    <row r="290" spans="1:11" ht="18" customHeight="1" x14ac:dyDescent="0.25">
      <c r="A290" s="59" t="s">
        <v>18</v>
      </c>
      <c r="B290" s="100" t="s">
        <v>286</v>
      </c>
      <c r="C290" s="100"/>
      <c r="D290" s="101">
        <f>D289</f>
        <v>146000</v>
      </c>
      <c r="E290" s="101"/>
      <c r="F290" s="50"/>
      <c r="G290" s="93"/>
      <c r="H290" s="94"/>
      <c r="I290" s="50"/>
      <c r="J290" s="50"/>
      <c r="K290" s="51"/>
    </row>
    <row r="291" spans="1:11" ht="65.25" customHeight="1" x14ac:dyDescent="0.25">
      <c r="A291" s="10" t="s">
        <v>283</v>
      </c>
      <c r="B291" s="47" t="s">
        <v>284</v>
      </c>
      <c r="C291" s="47" t="s">
        <v>100</v>
      </c>
      <c r="D291" s="97">
        <v>11000</v>
      </c>
      <c r="E291" s="97"/>
      <c r="F291" s="47" t="s">
        <v>12</v>
      </c>
      <c r="G291" s="98" t="s">
        <v>13</v>
      </c>
      <c r="H291" s="98"/>
      <c r="I291" s="47" t="s">
        <v>912</v>
      </c>
      <c r="J291" s="47" t="s">
        <v>913</v>
      </c>
      <c r="K291" s="11" t="s">
        <v>73</v>
      </c>
    </row>
    <row r="292" spans="1:11" ht="18" customHeight="1" x14ac:dyDescent="0.25">
      <c r="A292" s="59" t="s">
        <v>18</v>
      </c>
      <c r="B292" s="100" t="s">
        <v>286</v>
      </c>
      <c r="C292" s="100"/>
      <c r="D292" s="101">
        <f>D291</f>
        <v>11000</v>
      </c>
      <c r="E292" s="101"/>
      <c r="F292" s="50"/>
      <c r="G292" s="93"/>
      <c r="H292" s="94"/>
      <c r="I292" s="50"/>
      <c r="J292" s="50"/>
      <c r="K292" s="51"/>
    </row>
    <row r="293" spans="1:11" ht="34.5" customHeight="1" x14ac:dyDescent="0.25">
      <c r="A293" s="10" t="s">
        <v>287</v>
      </c>
      <c r="B293" s="47" t="s">
        <v>288</v>
      </c>
      <c r="C293" s="47" t="s">
        <v>100</v>
      </c>
      <c r="D293" s="97">
        <v>500</v>
      </c>
      <c r="E293" s="97"/>
      <c r="F293" s="47" t="s">
        <v>12</v>
      </c>
      <c r="G293" s="98" t="s">
        <v>13</v>
      </c>
      <c r="H293" s="98"/>
      <c r="I293" s="47" t="s">
        <v>912</v>
      </c>
      <c r="J293" s="47" t="s">
        <v>913</v>
      </c>
      <c r="K293" s="11" t="s">
        <v>73</v>
      </c>
    </row>
    <row r="294" spans="1:11" ht="18" customHeight="1" x14ac:dyDescent="0.25">
      <c r="A294" s="59" t="s">
        <v>18</v>
      </c>
      <c r="B294" s="100" t="s">
        <v>289</v>
      </c>
      <c r="C294" s="100"/>
      <c r="D294" s="101">
        <v>500</v>
      </c>
      <c r="E294" s="101"/>
      <c r="F294" s="50"/>
      <c r="G294" s="93"/>
      <c r="H294" s="94"/>
      <c r="I294" s="50"/>
      <c r="J294" s="50"/>
      <c r="K294" s="51"/>
    </row>
    <row r="295" spans="1:11" ht="108" hidden="1" x14ac:dyDescent="0.25">
      <c r="A295" s="10" t="s">
        <v>290</v>
      </c>
      <c r="B295" s="47" t="s">
        <v>291</v>
      </c>
      <c r="C295" s="47" t="s">
        <v>100</v>
      </c>
      <c r="D295" s="97"/>
      <c r="E295" s="97"/>
      <c r="F295" s="47" t="s">
        <v>12</v>
      </c>
      <c r="G295" s="98" t="s">
        <v>13</v>
      </c>
      <c r="H295" s="98"/>
      <c r="I295" s="47" t="s">
        <v>912</v>
      </c>
      <c r="J295" s="47" t="s">
        <v>913</v>
      </c>
      <c r="K295" s="11" t="s">
        <v>73</v>
      </c>
    </row>
    <row r="296" spans="1:11" ht="18" hidden="1" customHeight="1" x14ac:dyDescent="0.25">
      <c r="A296" s="59" t="s">
        <v>18</v>
      </c>
      <c r="B296" s="100" t="s">
        <v>292</v>
      </c>
      <c r="C296" s="100"/>
      <c r="D296" s="101">
        <f>D295</f>
        <v>0</v>
      </c>
      <c r="E296" s="101"/>
      <c r="F296" s="50"/>
      <c r="G296" s="93"/>
      <c r="H296" s="94"/>
      <c r="I296" s="50"/>
      <c r="J296" s="50"/>
      <c r="K296" s="51"/>
    </row>
    <row r="297" spans="1:11" ht="18" customHeight="1" x14ac:dyDescent="0.25">
      <c r="A297" s="61" t="s">
        <v>18</v>
      </c>
      <c r="B297" s="130" t="s">
        <v>100</v>
      </c>
      <c r="C297" s="130"/>
      <c r="D297" s="131">
        <f>D294+D292+D290+D288+D286+D284+D282+D280+D278+D276+D274+D272+D270+D268+D266+D264+D262+D260+D258+D254+D252+D250+D248+D246+D244+D242+D240+D238+D236+D234+D232+D230+D228+D226+D224+D222+D220+D218+D216+D214+D212+D208+D206+D204+D202+D200+D196+D194+D190+D188+D186+D184+D182+D176+D174+D172+D168+D166+D164+D162+D160+D158+D156+D154+D150+D148+D146+D144+D142+D138+D136+D134+D132+D130+D128+D126+D124+D122+D120+D118+D116+D114+D112+D108+D106+D104+D102+D100+D98+D96+D94</f>
        <v>1354360</v>
      </c>
      <c r="E297" s="131"/>
      <c r="F297" s="57"/>
      <c r="G297" s="102"/>
      <c r="H297" s="103"/>
      <c r="I297" s="57"/>
      <c r="J297" s="57"/>
      <c r="K297" s="58"/>
    </row>
    <row r="298" spans="1:11" ht="26.25" customHeight="1" x14ac:dyDescent="0.25">
      <c r="A298" s="4" t="s">
        <v>9</v>
      </c>
      <c r="B298" s="63" t="s">
        <v>841</v>
      </c>
      <c r="C298" s="6"/>
      <c r="D298" s="55"/>
      <c r="E298" s="55"/>
      <c r="F298" s="6"/>
      <c r="G298" s="89"/>
      <c r="H298" s="90"/>
      <c r="I298" s="6"/>
      <c r="J298" s="6"/>
      <c r="K298" s="7"/>
    </row>
    <row r="299" spans="1:11" ht="65.25" customHeight="1" x14ac:dyDescent="0.25">
      <c r="A299" s="171" t="s">
        <v>1015</v>
      </c>
      <c r="B299" s="169" t="s">
        <v>1016</v>
      </c>
      <c r="C299" s="47" t="s">
        <v>293</v>
      </c>
      <c r="D299" s="97">
        <v>2000</v>
      </c>
      <c r="E299" s="97"/>
      <c r="F299" s="47" t="s">
        <v>12</v>
      </c>
      <c r="G299" s="98" t="s">
        <v>13</v>
      </c>
      <c r="H299" s="98"/>
      <c r="I299" s="47" t="s">
        <v>912</v>
      </c>
      <c r="J299" s="47" t="s">
        <v>913</v>
      </c>
      <c r="K299" s="11" t="s">
        <v>73</v>
      </c>
    </row>
    <row r="300" spans="1:11" ht="18" customHeight="1" x14ac:dyDescent="0.25">
      <c r="A300" s="59" t="s">
        <v>18</v>
      </c>
      <c r="B300" s="100" t="s">
        <v>1017</v>
      </c>
      <c r="C300" s="100"/>
      <c r="D300" s="101">
        <f>D299</f>
        <v>2000</v>
      </c>
      <c r="E300" s="101"/>
      <c r="F300" s="50"/>
      <c r="G300" s="93"/>
      <c r="H300" s="94"/>
      <c r="I300" s="50"/>
      <c r="J300" s="50"/>
      <c r="K300" s="51"/>
    </row>
    <row r="301" spans="1:11" ht="24" customHeight="1" x14ac:dyDescent="0.25">
      <c r="A301" s="10" t="s">
        <v>294</v>
      </c>
      <c r="B301" s="47" t="s">
        <v>121</v>
      </c>
      <c r="C301" s="47" t="s">
        <v>293</v>
      </c>
      <c r="D301" s="97">
        <v>1500</v>
      </c>
      <c r="E301" s="97"/>
      <c r="F301" s="47" t="s">
        <v>12</v>
      </c>
      <c r="G301" s="98" t="s">
        <v>16</v>
      </c>
      <c r="H301" s="98"/>
      <c r="I301" s="47" t="s">
        <v>912</v>
      </c>
      <c r="J301" s="47" t="s">
        <v>913</v>
      </c>
      <c r="K301" s="11" t="s">
        <v>73</v>
      </c>
    </row>
    <row r="302" spans="1:11" ht="18" customHeight="1" x14ac:dyDescent="0.25">
      <c r="A302" s="59" t="s">
        <v>18</v>
      </c>
      <c r="B302" s="100" t="s">
        <v>122</v>
      </c>
      <c r="C302" s="100"/>
      <c r="D302" s="101">
        <f>D301</f>
        <v>1500</v>
      </c>
      <c r="E302" s="101"/>
      <c r="F302" s="50"/>
      <c r="G302" s="93"/>
      <c r="H302" s="94"/>
      <c r="I302" s="50"/>
      <c r="J302" s="50"/>
      <c r="K302" s="51"/>
    </row>
    <row r="303" spans="1:11" ht="24" customHeight="1" x14ac:dyDescent="0.25">
      <c r="A303" s="10" t="s">
        <v>295</v>
      </c>
      <c r="B303" s="47" t="s">
        <v>296</v>
      </c>
      <c r="C303" s="47" t="s">
        <v>293</v>
      </c>
      <c r="D303" s="97">
        <v>6000</v>
      </c>
      <c r="E303" s="97"/>
      <c r="F303" s="47" t="s">
        <v>12</v>
      </c>
      <c r="G303" s="98" t="s">
        <v>13</v>
      </c>
      <c r="H303" s="98"/>
      <c r="I303" s="47" t="s">
        <v>912</v>
      </c>
      <c r="J303" s="47" t="s">
        <v>913</v>
      </c>
      <c r="K303" s="11" t="s">
        <v>73</v>
      </c>
    </row>
    <row r="304" spans="1:11" ht="18" customHeight="1" x14ac:dyDescent="0.25">
      <c r="A304" s="59" t="s">
        <v>18</v>
      </c>
      <c r="B304" s="100" t="s">
        <v>297</v>
      </c>
      <c r="C304" s="100"/>
      <c r="D304" s="101">
        <f>D303</f>
        <v>6000</v>
      </c>
      <c r="E304" s="101"/>
      <c r="F304" s="50"/>
      <c r="G304" s="93"/>
      <c r="H304" s="94"/>
      <c r="I304" s="50"/>
      <c r="J304" s="50"/>
      <c r="K304" s="51"/>
    </row>
    <row r="305" spans="1:11" ht="44.25" customHeight="1" x14ac:dyDescent="0.25">
      <c r="A305" s="10" t="s">
        <v>298</v>
      </c>
      <c r="B305" s="47" t="s">
        <v>299</v>
      </c>
      <c r="C305" s="47" t="s">
        <v>293</v>
      </c>
      <c r="D305" s="97">
        <v>700</v>
      </c>
      <c r="E305" s="97"/>
      <c r="F305" s="47" t="s">
        <v>12</v>
      </c>
      <c r="G305" s="98" t="s">
        <v>16</v>
      </c>
      <c r="H305" s="98"/>
      <c r="I305" s="47" t="s">
        <v>912</v>
      </c>
      <c r="J305" s="47" t="s">
        <v>913</v>
      </c>
      <c r="K305" s="11" t="s">
        <v>73</v>
      </c>
    </row>
    <row r="306" spans="1:11" ht="18" customHeight="1" x14ac:dyDescent="0.25">
      <c r="A306" s="59" t="s">
        <v>18</v>
      </c>
      <c r="B306" s="100" t="s">
        <v>300</v>
      </c>
      <c r="C306" s="100"/>
      <c r="D306" s="101">
        <f>D305</f>
        <v>700</v>
      </c>
      <c r="E306" s="101"/>
      <c r="F306" s="50"/>
      <c r="G306" s="93"/>
      <c r="H306" s="94"/>
      <c r="I306" s="50"/>
      <c r="J306" s="50"/>
      <c r="K306" s="51"/>
    </row>
    <row r="307" spans="1:11" ht="54.75" customHeight="1" x14ac:dyDescent="0.25">
      <c r="A307" s="62" t="s">
        <v>842</v>
      </c>
      <c r="B307" s="47" t="s">
        <v>227</v>
      </c>
      <c r="C307" s="47" t="s">
        <v>293</v>
      </c>
      <c r="D307" s="97">
        <v>11000</v>
      </c>
      <c r="E307" s="97"/>
      <c r="F307" s="47" t="s">
        <v>12</v>
      </c>
      <c r="G307" s="98" t="s">
        <v>13</v>
      </c>
      <c r="H307" s="98"/>
      <c r="I307" s="47" t="s">
        <v>912</v>
      </c>
      <c r="J307" s="47" t="s">
        <v>913</v>
      </c>
      <c r="K307" s="11" t="s">
        <v>73</v>
      </c>
    </row>
    <row r="308" spans="1:11" ht="18" customHeight="1" x14ac:dyDescent="0.25">
      <c r="A308" s="59" t="s">
        <v>18</v>
      </c>
      <c r="B308" s="100" t="s">
        <v>228</v>
      </c>
      <c r="C308" s="100"/>
      <c r="D308" s="101">
        <f>D307</f>
        <v>11000</v>
      </c>
      <c r="E308" s="101"/>
      <c r="F308" s="50"/>
      <c r="G308" s="93"/>
      <c r="H308" s="94"/>
      <c r="I308" s="50"/>
      <c r="J308" s="50"/>
      <c r="K308" s="51"/>
    </row>
    <row r="309" spans="1:11" ht="66" customHeight="1" x14ac:dyDescent="0.25">
      <c r="A309" s="10" t="s">
        <v>302</v>
      </c>
      <c r="B309" s="47" t="s">
        <v>301</v>
      </c>
      <c r="C309" s="47" t="s">
        <v>293</v>
      </c>
      <c r="D309" s="97">
        <v>2000</v>
      </c>
      <c r="E309" s="97"/>
      <c r="F309" s="47" t="s">
        <v>12</v>
      </c>
      <c r="G309" s="98" t="s">
        <v>13</v>
      </c>
      <c r="H309" s="98"/>
      <c r="I309" s="47" t="s">
        <v>912</v>
      </c>
      <c r="J309" s="47" t="s">
        <v>913</v>
      </c>
      <c r="K309" s="11" t="s">
        <v>73</v>
      </c>
    </row>
    <row r="310" spans="1:11" ht="18" customHeight="1" x14ac:dyDescent="0.25">
      <c r="A310" s="59" t="s">
        <v>18</v>
      </c>
      <c r="B310" s="100" t="s">
        <v>303</v>
      </c>
      <c r="C310" s="100"/>
      <c r="D310" s="101">
        <f>D309</f>
        <v>2000</v>
      </c>
      <c r="E310" s="101"/>
      <c r="F310" s="50"/>
      <c r="G310" s="93"/>
      <c r="H310" s="94"/>
      <c r="I310" s="50"/>
      <c r="J310" s="50"/>
      <c r="K310" s="51"/>
    </row>
    <row r="311" spans="1:11" ht="65.25" customHeight="1" x14ac:dyDescent="0.25">
      <c r="A311" s="10" t="s">
        <v>304</v>
      </c>
      <c r="B311" s="47" t="s">
        <v>305</v>
      </c>
      <c r="C311" s="47" t="s">
        <v>293</v>
      </c>
      <c r="D311" s="97">
        <v>700</v>
      </c>
      <c r="E311" s="97"/>
      <c r="F311" s="47" t="s">
        <v>12</v>
      </c>
      <c r="G311" s="98" t="s">
        <v>13</v>
      </c>
      <c r="H311" s="98"/>
      <c r="I311" s="47" t="s">
        <v>912</v>
      </c>
      <c r="J311" s="47" t="s">
        <v>913</v>
      </c>
      <c r="K311" s="11" t="s">
        <v>73</v>
      </c>
    </row>
    <row r="312" spans="1:11" ht="18" customHeight="1" x14ac:dyDescent="0.25">
      <c r="A312" s="59" t="s">
        <v>18</v>
      </c>
      <c r="B312" s="100" t="s">
        <v>306</v>
      </c>
      <c r="C312" s="100"/>
      <c r="D312" s="101">
        <v>700</v>
      </c>
      <c r="E312" s="101"/>
      <c r="F312" s="50"/>
      <c r="G312" s="93"/>
      <c r="H312" s="94"/>
      <c r="I312" s="50"/>
      <c r="J312" s="50"/>
      <c r="K312" s="51"/>
    </row>
    <row r="313" spans="1:11" ht="54.75" customHeight="1" x14ac:dyDescent="0.25">
      <c r="A313" s="10" t="s">
        <v>308</v>
      </c>
      <c r="B313" s="47" t="s">
        <v>307</v>
      </c>
      <c r="C313" s="47" t="s">
        <v>293</v>
      </c>
      <c r="D313" s="97">
        <v>4000</v>
      </c>
      <c r="E313" s="97"/>
      <c r="F313" s="47" t="s">
        <v>12</v>
      </c>
      <c r="G313" s="98" t="s">
        <v>13</v>
      </c>
      <c r="H313" s="98"/>
      <c r="I313" s="47" t="s">
        <v>912</v>
      </c>
      <c r="J313" s="47" t="s">
        <v>913</v>
      </c>
      <c r="K313" s="11" t="s">
        <v>73</v>
      </c>
    </row>
    <row r="314" spans="1:11" ht="18" customHeight="1" x14ac:dyDescent="0.25">
      <c r="A314" s="59" t="s">
        <v>18</v>
      </c>
      <c r="B314" s="100" t="s">
        <v>309</v>
      </c>
      <c r="C314" s="100"/>
      <c r="D314" s="101">
        <f>D313</f>
        <v>4000</v>
      </c>
      <c r="E314" s="101"/>
      <c r="F314" s="50"/>
      <c r="G314" s="93"/>
      <c r="H314" s="94"/>
      <c r="I314" s="50"/>
      <c r="J314" s="50"/>
      <c r="K314" s="51"/>
    </row>
    <row r="315" spans="1:11" ht="34.5" customHeight="1" x14ac:dyDescent="0.25">
      <c r="A315" s="10" t="s">
        <v>310</v>
      </c>
      <c r="B315" s="47" t="s">
        <v>311</v>
      </c>
      <c r="C315" s="47" t="s">
        <v>293</v>
      </c>
      <c r="D315" s="97">
        <v>350</v>
      </c>
      <c r="E315" s="97"/>
      <c r="F315" s="47" t="s">
        <v>12</v>
      </c>
      <c r="G315" s="98" t="s">
        <v>17</v>
      </c>
      <c r="H315" s="98"/>
      <c r="I315" s="47" t="s">
        <v>912</v>
      </c>
      <c r="J315" s="47" t="s">
        <v>913</v>
      </c>
      <c r="K315" s="11" t="s">
        <v>73</v>
      </c>
    </row>
    <row r="316" spans="1:11" ht="18" customHeight="1" x14ac:dyDescent="0.25">
      <c r="A316" s="59" t="s">
        <v>18</v>
      </c>
      <c r="B316" s="100" t="s">
        <v>312</v>
      </c>
      <c r="C316" s="100"/>
      <c r="D316" s="101">
        <v>350</v>
      </c>
      <c r="E316" s="101"/>
      <c r="F316" s="50"/>
      <c r="G316" s="93"/>
      <c r="H316" s="94"/>
      <c r="I316" s="50"/>
      <c r="J316" s="50"/>
      <c r="K316" s="51"/>
    </row>
    <row r="317" spans="1:11" ht="44.25" customHeight="1" x14ac:dyDescent="0.25">
      <c r="A317" s="10" t="s">
        <v>313</v>
      </c>
      <c r="B317" s="47" t="s">
        <v>314</v>
      </c>
      <c r="C317" s="47" t="s">
        <v>293</v>
      </c>
      <c r="D317" s="97">
        <v>1200</v>
      </c>
      <c r="E317" s="97"/>
      <c r="F317" s="47" t="s">
        <v>12</v>
      </c>
      <c r="G317" s="98" t="s">
        <v>13</v>
      </c>
      <c r="H317" s="98"/>
      <c r="I317" s="47" t="s">
        <v>912</v>
      </c>
      <c r="J317" s="47" t="s">
        <v>913</v>
      </c>
      <c r="K317" s="11" t="s">
        <v>73</v>
      </c>
    </row>
    <row r="318" spans="1:11" ht="18" customHeight="1" x14ac:dyDescent="0.25">
      <c r="A318" s="59" t="s">
        <v>18</v>
      </c>
      <c r="B318" s="100" t="s">
        <v>315</v>
      </c>
      <c r="C318" s="100"/>
      <c r="D318" s="101">
        <v>1200</v>
      </c>
      <c r="E318" s="101"/>
      <c r="F318" s="50"/>
      <c r="G318" s="93"/>
      <c r="H318" s="94"/>
      <c r="I318" s="50"/>
      <c r="J318" s="50"/>
      <c r="K318" s="51"/>
    </row>
    <row r="319" spans="1:11" ht="54.75" customHeight="1" x14ac:dyDescent="0.25">
      <c r="A319" s="10" t="s">
        <v>316</v>
      </c>
      <c r="B319" s="47" t="s">
        <v>232</v>
      </c>
      <c r="C319" s="47" t="s">
        <v>293</v>
      </c>
      <c r="D319" s="97">
        <v>45000</v>
      </c>
      <c r="E319" s="97"/>
      <c r="F319" s="47" t="s">
        <v>12</v>
      </c>
      <c r="G319" s="98" t="s">
        <v>13</v>
      </c>
      <c r="H319" s="98"/>
      <c r="I319" s="47" t="s">
        <v>912</v>
      </c>
      <c r="J319" s="47" t="s">
        <v>913</v>
      </c>
      <c r="K319" s="11" t="s">
        <v>73</v>
      </c>
    </row>
    <row r="320" spans="1:11" ht="96.75" customHeight="1" x14ac:dyDescent="0.25">
      <c r="A320" s="10" t="s">
        <v>317</v>
      </c>
      <c r="B320" s="47" t="s">
        <v>232</v>
      </c>
      <c r="C320" s="47" t="s">
        <v>293</v>
      </c>
      <c r="D320" s="97">
        <v>25000</v>
      </c>
      <c r="E320" s="97"/>
      <c r="F320" s="47" t="s">
        <v>12</v>
      </c>
      <c r="G320" s="98" t="s">
        <v>13</v>
      </c>
      <c r="H320" s="98"/>
      <c r="I320" s="47" t="s">
        <v>912</v>
      </c>
      <c r="J320" s="47" t="s">
        <v>913</v>
      </c>
      <c r="K320" s="11" t="s">
        <v>73</v>
      </c>
    </row>
    <row r="321" spans="1:11" ht="18" customHeight="1" x14ac:dyDescent="0.25">
      <c r="A321" s="59" t="s">
        <v>18</v>
      </c>
      <c r="B321" s="100" t="s">
        <v>233</v>
      </c>
      <c r="C321" s="100"/>
      <c r="D321" s="101">
        <v>70000</v>
      </c>
      <c r="E321" s="101"/>
      <c r="F321" s="50"/>
      <c r="G321" s="93"/>
      <c r="H321" s="94"/>
      <c r="I321" s="50"/>
      <c r="J321" s="50"/>
      <c r="K321" s="51"/>
    </row>
    <row r="322" spans="1:11" ht="72" x14ac:dyDescent="0.25">
      <c r="A322" s="10" t="s">
        <v>319</v>
      </c>
      <c r="B322" s="47" t="s">
        <v>318</v>
      </c>
      <c r="C322" s="47" t="s">
        <v>293</v>
      </c>
      <c r="D322" s="97">
        <v>70000</v>
      </c>
      <c r="E322" s="97"/>
      <c r="F322" s="47" t="s">
        <v>12</v>
      </c>
      <c r="G322" s="98" t="s">
        <v>13</v>
      </c>
      <c r="H322" s="98"/>
      <c r="I322" s="47" t="s">
        <v>912</v>
      </c>
      <c r="J322" s="47" t="s">
        <v>913</v>
      </c>
      <c r="K322" s="11" t="s">
        <v>73</v>
      </c>
    </row>
    <row r="323" spans="1:11" ht="18" customHeight="1" x14ac:dyDescent="0.25">
      <c r="A323" s="59" t="s">
        <v>18</v>
      </c>
      <c r="B323" s="100" t="s">
        <v>320</v>
      </c>
      <c r="C323" s="100"/>
      <c r="D323" s="101">
        <f>D322</f>
        <v>70000</v>
      </c>
      <c r="E323" s="101"/>
      <c r="F323" s="50"/>
      <c r="G323" s="93"/>
      <c r="H323" s="94"/>
      <c r="I323" s="50"/>
      <c r="J323" s="50"/>
      <c r="K323" s="51"/>
    </row>
    <row r="324" spans="1:11" ht="54.75" customHeight="1" x14ac:dyDescent="0.25">
      <c r="A324" s="62" t="s">
        <v>843</v>
      </c>
      <c r="B324" s="47" t="s">
        <v>321</v>
      </c>
      <c r="C324" s="47" t="s">
        <v>293</v>
      </c>
      <c r="D324" s="97">
        <v>6500</v>
      </c>
      <c r="E324" s="97"/>
      <c r="F324" s="47" t="s">
        <v>12</v>
      </c>
      <c r="G324" s="98" t="s">
        <v>13</v>
      </c>
      <c r="H324" s="98"/>
      <c r="I324" s="47" t="s">
        <v>912</v>
      </c>
      <c r="J324" s="47" t="s">
        <v>913</v>
      </c>
      <c r="K324" s="11" t="s">
        <v>140</v>
      </c>
    </row>
    <row r="325" spans="1:11" ht="18" customHeight="1" x14ac:dyDescent="0.25">
      <c r="A325" s="59" t="s">
        <v>18</v>
      </c>
      <c r="B325" s="100" t="s">
        <v>322</v>
      </c>
      <c r="C325" s="100"/>
      <c r="D325" s="101">
        <f>D324</f>
        <v>6500</v>
      </c>
      <c r="E325" s="101"/>
      <c r="F325" s="50"/>
      <c r="G325" s="93"/>
      <c r="H325" s="94"/>
      <c r="I325" s="50"/>
      <c r="J325" s="50"/>
      <c r="K325" s="51"/>
    </row>
    <row r="326" spans="1:11" ht="54.75" customHeight="1" x14ac:dyDescent="0.25">
      <c r="A326" s="62" t="s">
        <v>844</v>
      </c>
      <c r="B326" s="47" t="s">
        <v>237</v>
      </c>
      <c r="C326" s="47" t="s">
        <v>293</v>
      </c>
      <c r="D326" s="97">
        <v>20000</v>
      </c>
      <c r="E326" s="97"/>
      <c r="F326" s="47" t="s">
        <v>12</v>
      </c>
      <c r="G326" s="98" t="s">
        <v>13</v>
      </c>
      <c r="H326" s="98"/>
      <c r="I326" s="47" t="s">
        <v>912</v>
      </c>
      <c r="J326" s="47" t="s">
        <v>913</v>
      </c>
      <c r="K326" s="11" t="s">
        <v>140</v>
      </c>
    </row>
    <row r="327" spans="1:11" ht="18" customHeight="1" x14ac:dyDescent="0.25">
      <c r="A327" s="59" t="s">
        <v>18</v>
      </c>
      <c r="B327" s="100" t="s">
        <v>238</v>
      </c>
      <c r="C327" s="100"/>
      <c r="D327" s="101">
        <f>D326</f>
        <v>20000</v>
      </c>
      <c r="E327" s="101"/>
      <c r="F327" s="50"/>
      <c r="G327" s="93"/>
      <c r="H327" s="94"/>
      <c r="I327" s="50"/>
      <c r="J327" s="50"/>
      <c r="K327" s="51"/>
    </row>
    <row r="328" spans="1:11" ht="66" customHeight="1" x14ac:dyDescent="0.25">
      <c r="A328" s="62" t="s">
        <v>845</v>
      </c>
      <c r="B328" s="47" t="s">
        <v>240</v>
      </c>
      <c r="C328" s="47" t="s">
        <v>293</v>
      </c>
      <c r="D328" s="97">
        <v>28500</v>
      </c>
      <c r="E328" s="97"/>
      <c r="F328" s="47" t="s">
        <v>12</v>
      </c>
      <c r="G328" s="98" t="s">
        <v>13</v>
      </c>
      <c r="H328" s="98"/>
      <c r="I328" s="47" t="s">
        <v>912</v>
      </c>
      <c r="J328" s="47" t="s">
        <v>913</v>
      </c>
      <c r="K328" s="11" t="s">
        <v>140</v>
      </c>
    </row>
    <row r="329" spans="1:11" ht="18" customHeight="1" x14ac:dyDescent="0.25">
      <c r="A329" s="59" t="s">
        <v>18</v>
      </c>
      <c r="B329" s="100" t="s">
        <v>241</v>
      </c>
      <c r="C329" s="100"/>
      <c r="D329" s="101">
        <f>D328</f>
        <v>28500</v>
      </c>
      <c r="E329" s="101"/>
      <c r="F329" s="50"/>
      <c r="G329" s="93"/>
      <c r="H329" s="94"/>
      <c r="I329" s="50"/>
      <c r="J329" s="50"/>
      <c r="K329" s="51"/>
    </row>
    <row r="330" spans="1:11" ht="35.25" customHeight="1" x14ac:dyDescent="0.25">
      <c r="A330" s="10" t="s">
        <v>323</v>
      </c>
      <c r="B330" s="47" t="s">
        <v>324</v>
      </c>
      <c r="C330" s="47" t="s">
        <v>293</v>
      </c>
      <c r="D330" s="97">
        <v>43000</v>
      </c>
      <c r="E330" s="97"/>
      <c r="F330" s="47" t="s">
        <v>12</v>
      </c>
      <c r="G330" s="98" t="s">
        <v>13</v>
      </c>
      <c r="H330" s="98"/>
      <c r="I330" s="47" t="s">
        <v>912</v>
      </c>
      <c r="J330" s="47" t="s">
        <v>913</v>
      </c>
      <c r="K330" s="11" t="s">
        <v>140</v>
      </c>
    </row>
    <row r="331" spans="1:11" ht="18" customHeight="1" x14ac:dyDescent="0.25">
      <c r="A331" s="59" t="s">
        <v>18</v>
      </c>
      <c r="B331" s="100" t="s">
        <v>325</v>
      </c>
      <c r="C331" s="100"/>
      <c r="D331" s="101">
        <f>D330</f>
        <v>43000</v>
      </c>
      <c r="E331" s="101"/>
      <c r="F331" s="50"/>
      <c r="G331" s="93"/>
      <c r="H331" s="94"/>
      <c r="I331" s="50"/>
      <c r="J331" s="50"/>
      <c r="K331" s="51"/>
    </row>
    <row r="332" spans="1:11" ht="45" customHeight="1" x14ac:dyDescent="0.25">
      <c r="A332" s="10" t="s">
        <v>327</v>
      </c>
      <c r="B332" s="47" t="s">
        <v>326</v>
      </c>
      <c r="C332" s="47" t="s">
        <v>293</v>
      </c>
      <c r="D332" s="97">
        <v>6700</v>
      </c>
      <c r="E332" s="97"/>
      <c r="F332" s="47" t="s">
        <v>12</v>
      </c>
      <c r="G332" s="98" t="s">
        <v>13</v>
      </c>
      <c r="H332" s="98"/>
      <c r="I332" s="47" t="s">
        <v>912</v>
      </c>
      <c r="J332" s="47" t="s">
        <v>913</v>
      </c>
      <c r="K332" s="11" t="s">
        <v>140</v>
      </c>
    </row>
    <row r="333" spans="1:11" ht="18" customHeight="1" x14ac:dyDescent="0.25">
      <c r="A333" s="59" t="s">
        <v>18</v>
      </c>
      <c r="B333" s="100" t="s">
        <v>328</v>
      </c>
      <c r="C333" s="100"/>
      <c r="D333" s="101">
        <f>D332</f>
        <v>6700</v>
      </c>
      <c r="E333" s="101"/>
      <c r="F333" s="50"/>
      <c r="G333" s="93"/>
      <c r="H333" s="94"/>
      <c r="I333" s="50"/>
      <c r="J333" s="50"/>
      <c r="K333" s="51"/>
    </row>
    <row r="334" spans="1:11" ht="34.5" customHeight="1" x14ac:dyDescent="0.25">
      <c r="A334" s="10" t="s">
        <v>245</v>
      </c>
      <c r="B334" s="47" t="s">
        <v>246</v>
      </c>
      <c r="C334" s="47" t="s">
        <v>293</v>
      </c>
      <c r="D334" s="97">
        <v>10500</v>
      </c>
      <c r="E334" s="97"/>
      <c r="F334" s="47" t="s">
        <v>12</v>
      </c>
      <c r="G334" s="98" t="s">
        <v>16</v>
      </c>
      <c r="H334" s="98"/>
      <c r="I334" s="47" t="s">
        <v>912</v>
      </c>
      <c r="J334" s="47" t="s">
        <v>913</v>
      </c>
      <c r="K334" s="11" t="s">
        <v>140</v>
      </c>
    </row>
    <row r="335" spans="1:11" ht="18" customHeight="1" x14ac:dyDescent="0.25">
      <c r="A335" s="59" t="s">
        <v>18</v>
      </c>
      <c r="B335" s="100" t="s">
        <v>247</v>
      </c>
      <c r="C335" s="100"/>
      <c r="D335" s="101">
        <f>D334</f>
        <v>10500</v>
      </c>
      <c r="E335" s="101"/>
      <c r="F335" s="50"/>
      <c r="G335" s="93"/>
      <c r="H335" s="94"/>
      <c r="I335" s="50"/>
      <c r="J335" s="50"/>
      <c r="K335" s="51"/>
    </row>
    <row r="336" spans="1:11" ht="84" x14ac:dyDescent="0.25">
      <c r="A336" s="10" t="s">
        <v>248</v>
      </c>
      <c r="B336" s="47" t="s">
        <v>249</v>
      </c>
      <c r="C336" s="47" t="s">
        <v>293</v>
      </c>
      <c r="D336" s="97">
        <v>2200</v>
      </c>
      <c r="E336" s="97"/>
      <c r="F336" s="47" t="s">
        <v>12</v>
      </c>
      <c r="G336" s="98" t="s">
        <v>17</v>
      </c>
      <c r="H336" s="98"/>
      <c r="I336" s="47" t="s">
        <v>912</v>
      </c>
      <c r="J336" s="47" t="s">
        <v>913</v>
      </c>
      <c r="K336" s="11" t="s">
        <v>140</v>
      </c>
    </row>
    <row r="337" spans="1:11" ht="18" customHeight="1" x14ac:dyDescent="0.25">
      <c r="A337" s="59" t="s">
        <v>18</v>
      </c>
      <c r="B337" s="100" t="s">
        <v>250</v>
      </c>
      <c r="C337" s="100"/>
      <c r="D337" s="101">
        <f>D336</f>
        <v>2200</v>
      </c>
      <c r="E337" s="101"/>
      <c r="F337" s="50"/>
      <c r="G337" s="93"/>
      <c r="H337" s="94"/>
      <c r="I337" s="50"/>
      <c r="J337" s="50"/>
      <c r="K337" s="51"/>
    </row>
    <row r="338" spans="1:11" ht="48" x14ac:dyDescent="0.25">
      <c r="A338" s="10" t="s">
        <v>254</v>
      </c>
      <c r="B338" s="47" t="s">
        <v>255</v>
      </c>
      <c r="C338" s="47" t="s">
        <v>293</v>
      </c>
      <c r="D338" s="97">
        <v>28000</v>
      </c>
      <c r="E338" s="97"/>
      <c r="F338" s="47" t="s">
        <v>12</v>
      </c>
      <c r="G338" s="98" t="s">
        <v>13</v>
      </c>
      <c r="H338" s="98"/>
      <c r="I338" s="47" t="s">
        <v>912</v>
      </c>
      <c r="J338" s="47" t="s">
        <v>913</v>
      </c>
      <c r="K338" s="11" t="s">
        <v>73</v>
      </c>
    </row>
    <row r="339" spans="1:11" ht="18" customHeight="1" x14ac:dyDescent="0.25">
      <c r="A339" s="59" t="s">
        <v>18</v>
      </c>
      <c r="B339" s="100" t="s">
        <v>256</v>
      </c>
      <c r="C339" s="100"/>
      <c r="D339" s="101">
        <f>D338</f>
        <v>28000</v>
      </c>
      <c r="E339" s="101"/>
      <c r="F339" s="50"/>
      <c r="G339" s="93"/>
      <c r="H339" s="94"/>
      <c r="I339" s="50"/>
      <c r="J339" s="50"/>
      <c r="K339" s="51"/>
    </row>
    <row r="340" spans="1:11" ht="34.5" customHeight="1" x14ac:dyDescent="0.25">
      <c r="A340" s="10" t="s">
        <v>329</v>
      </c>
      <c r="B340" s="47" t="s">
        <v>260</v>
      </c>
      <c r="C340" s="47" t="s">
        <v>293</v>
      </c>
      <c r="D340" s="97">
        <v>2100</v>
      </c>
      <c r="E340" s="97"/>
      <c r="F340" s="47" t="s">
        <v>12</v>
      </c>
      <c r="G340" s="98" t="s">
        <v>17</v>
      </c>
      <c r="H340" s="98"/>
      <c r="I340" s="47" t="s">
        <v>912</v>
      </c>
      <c r="J340" s="47" t="s">
        <v>913</v>
      </c>
      <c r="K340" s="11" t="s">
        <v>73</v>
      </c>
    </row>
    <row r="341" spans="1:11" ht="18" customHeight="1" x14ac:dyDescent="0.25">
      <c r="A341" s="59" t="s">
        <v>18</v>
      </c>
      <c r="B341" s="100" t="s">
        <v>262</v>
      </c>
      <c r="C341" s="100"/>
      <c r="D341" s="101">
        <f>D340</f>
        <v>2100</v>
      </c>
      <c r="E341" s="101"/>
      <c r="F341" s="50"/>
      <c r="G341" s="93"/>
      <c r="H341" s="94"/>
      <c r="I341" s="50"/>
      <c r="J341" s="50"/>
      <c r="K341" s="51"/>
    </row>
    <row r="342" spans="1:11" ht="45" customHeight="1" x14ac:dyDescent="0.25">
      <c r="A342" s="62" t="s">
        <v>846</v>
      </c>
      <c r="B342" s="47" t="s">
        <v>263</v>
      </c>
      <c r="C342" s="47" t="s">
        <v>293</v>
      </c>
      <c r="D342" s="97">
        <v>15500</v>
      </c>
      <c r="E342" s="97"/>
      <c r="F342" s="47" t="s">
        <v>12</v>
      </c>
      <c r="G342" s="98" t="s">
        <v>13</v>
      </c>
      <c r="H342" s="98"/>
      <c r="I342" s="47" t="s">
        <v>912</v>
      </c>
      <c r="J342" s="47" t="s">
        <v>913</v>
      </c>
      <c r="K342" s="11" t="s">
        <v>73</v>
      </c>
    </row>
    <row r="343" spans="1:11" ht="18" customHeight="1" x14ac:dyDescent="0.25">
      <c r="A343" s="59" t="s">
        <v>18</v>
      </c>
      <c r="B343" s="100" t="s">
        <v>264</v>
      </c>
      <c r="C343" s="100"/>
      <c r="D343" s="101">
        <f>D342</f>
        <v>15500</v>
      </c>
      <c r="E343" s="101"/>
      <c r="F343" s="50"/>
      <c r="G343" s="93"/>
      <c r="H343" s="94"/>
      <c r="I343" s="50"/>
      <c r="J343" s="50"/>
      <c r="K343" s="51"/>
    </row>
    <row r="344" spans="1:11" ht="138" customHeight="1" x14ac:dyDescent="0.25">
      <c r="A344" s="10" t="s">
        <v>330</v>
      </c>
      <c r="B344" s="47" t="s">
        <v>331</v>
      </c>
      <c r="C344" s="47" t="s">
        <v>293</v>
      </c>
      <c r="D344" s="97">
        <v>13800</v>
      </c>
      <c r="E344" s="97"/>
      <c r="F344" s="47" t="s">
        <v>12</v>
      </c>
      <c r="G344" s="98" t="s">
        <v>13</v>
      </c>
      <c r="H344" s="98"/>
      <c r="I344" s="47" t="s">
        <v>912</v>
      </c>
      <c r="J344" s="47" t="s">
        <v>913</v>
      </c>
      <c r="K344" s="11" t="s">
        <v>73</v>
      </c>
    </row>
    <row r="345" spans="1:11" ht="18" customHeight="1" x14ac:dyDescent="0.25">
      <c r="A345" s="59" t="s">
        <v>18</v>
      </c>
      <c r="B345" s="100" t="s">
        <v>332</v>
      </c>
      <c r="C345" s="100"/>
      <c r="D345" s="101">
        <v>13800</v>
      </c>
      <c r="E345" s="101"/>
      <c r="F345" s="50"/>
      <c r="G345" s="93"/>
      <c r="H345" s="94"/>
      <c r="I345" s="50"/>
      <c r="J345" s="50"/>
      <c r="K345" s="51"/>
    </row>
    <row r="346" spans="1:11" ht="34.5" customHeight="1" x14ac:dyDescent="0.25">
      <c r="A346" s="10" t="s">
        <v>336</v>
      </c>
      <c r="B346" s="47" t="s">
        <v>337</v>
      </c>
      <c r="C346" s="47" t="s">
        <v>293</v>
      </c>
      <c r="D346" s="97">
        <v>85000</v>
      </c>
      <c r="E346" s="97"/>
      <c r="F346" s="47" t="s">
        <v>12</v>
      </c>
      <c r="G346" s="98" t="s">
        <v>16</v>
      </c>
      <c r="H346" s="98"/>
      <c r="I346" s="47" t="s">
        <v>912</v>
      </c>
      <c r="J346" s="47" t="s">
        <v>913</v>
      </c>
      <c r="K346" s="56" t="s">
        <v>140</v>
      </c>
    </row>
    <row r="347" spans="1:11" ht="18" customHeight="1" x14ac:dyDescent="0.25">
      <c r="A347" s="59" t="s">
        <v>18</v>
      </c>
      <c r="B347" s="100" t="s">
        <v>338</v>
      </c>
      <c r="C347" s="100"/>
      <c r="D347" s="101">
        <f>D346</f>
        <v>85000</v>
      </c>
      <c r="E347" s="101"/>
      <c r="F347" s="50"/>
      <c r="G347" s="93"/>
      <c r="H347" s="94"/>
      <c r="I347" s="50"/>
      <c r="J347" s="50"/>
      <c r="K347" s="51"/>
    </row>
    <row r="348" spans="1:11" ht="34.5" customHeight="1" x14ac:dyDescent="0.25">
      <c r="A348" s="10" t="s">
        <v>339</v>
      </c>
      <c r="B348" s="47" t="s">
        <v>340</v>
      </c>
      <c r="C348" s="47" t="s">
        <v>293</v>
      </c>
      <c r="D348" s="97">
        <v>250</v>
      </c>
      <c r="E348" s="97"/>
      <c r="F348" s="47" t="s">
        <v>12</v>
      </c>
      <c r="G348" s="98" t="s">
        <v>16</v>
      </c>
      <c r="H348" s="98"/>
      <c r="I348" s="47" t="s">
        <v>912</v>
      </c>
      <c r="J348" s="47" t="s">
        <v>913</v>
      </c>
      <c r="K348" s="11" t="s">
        <v>73</v>
      </c>
    </row>
    <row r="349" spans="1:11" ht="18" customHeight="1" x14ac:dyDescent="0.25">
      <c r="A349" s="59" t="s">
        <v>18</v>
      </c>
      <c r="B349" s="100" t="s">
        <v>341</v>
      </c>
      <c r="C349" s="100"/>
      <c r="D349" s="101">
        <v>250</v>
      </c>
      <c r="E349" s="101"/>
      <c r="F349" s="50"/>
      <c r="G349" s="93"/>
      <c r="H349" s="94"/>
      <c r="I349" s="50"/>
      <c r="J349" s="50"/>
      <c r="K349" s="51"/>
    </row>
    <row r="350" spans="1:11" ht="66" customHeight="1" x14ac:dyDescent="0.25">
      <c r="A350" s="10" t="s">
        <v>342</v>
      </c>
      <c r="B350" s="47" t="s">
        <v>269</v>
      </c>
      <c r="C350" s="47" t="s">
        <v>293</v>
      </c>
      <c r="D350" s="97">
        <v>17800</v>
      </c>
      <c r="E350" s="97"/>
      <c r="F350" s="47" t="s">
        <v>12</v>
      </c>
      <c r="G350" s="98" t="s">
        <v>13</v>
      </c>
      <c r="H350" s="98"/>
      <c r="I350" s="47" t="s">
        <v>912</v>
      </c>
      <c r="J350" s="47" t="s">
        <v>913</v>
      </c>
      <c r="K350" s="11" t="s">
        <v>140</v>
      </c>
    </row>
    <row r="351" spans="1:11" ht="18" customHeight="1" x14ac:dyDescent="0.25">
      <c r="A351" s="59" t="s">
        <v>18</v>
      </c>
      <c r="B351" s="100" t="s">
        <v>270</v>
      </c>
      <c r="C351" s="100"/>
      <c r="D351" s="101">
        <f>D350</f>
        <v>17800</v>
      </c>
      <c r="E351" s="101"/>
      <c r="F351" s="50"/>
      <c r="G351" s="93"/>
      <c r="H351" s="94"/>
      <c r="I351" s="50"/>
      <c r="J351" s="50"/>
      <c r="K351" s="51"/>
    </row>
    <row r="352" spans="1:11" ht="34.5" customHeight="1" x14ac:dyDescent="0.25">
      <c r="A352" s="10" t="s">
        <v>343</v>
      </c>
      <c r="B352" s="47" t="s">
        <v>344</v>
      </c>
      <c r="C352" s="47" t="s">
        <v>293</v>
      </c>
      <c r="D352" s="97">
        <v>25000</v>
      </c>
      <c r="E352" s="97"/>
      <c r="F352" s="47" t="s">
        <v>12</v>
      </c>
      <c r="G352" s="98" t="s">
        <v>13</v>
      </c>
      <c r="H352" s="98"/>
      <c r="I352" s="47" t="s">
        <v>912</v>
      </c>
      <c r="J352" s="47" t="s">
        <v>913</v>
      </c>
      <c r="K352" s="11" t="s">
        <v>73</v>
      </c>
    </row>
    <row r="353" spans="1:11" ht="18" customHeight="1" x14ac:dyDescent="0.25">
      <c r="A353" s="59" t="s">
        <v>18</v>
      </c>
      <c r="B353" s="100" t="s">
        <v>345</v>
      </c>
      <c r="C353" s="100"/>
      <c r="D353" s="101">
        <f>D352</f>
        <v>25000</v>
      </c>
      <c r="E353" s="101"/>
      <c r="F353" s="50"/>
      <c r="G353" s="93"/>
      <c r="H353" s="94"/>
      <c r="I353" s="50"/>
      <c r="J353" s="50"/>
      <c r="K353" s="51"/>
    </row>
    <row r="354" spans="1:11" ht="34.5" customHeight="1" x14ac:dyDescent="0.25">
      <c r="A354" s="10" t="s">
        <v>346</v>
      </c>
      <c r="B354" s="47" t="s">
        <v>347</v>
      </c>
      <c r="C354" s="47" t="s">
        <v>293</v>
      </c>
      <c r="D354" s="97">
        <v>350</v>
      </c>
      <c r="E354" s="97"/>
      <c r="F354" s="47" t="s">
        <v>12</v>
      </c>
      <c r="G354" s="98" t="s">
        <v>16</v>
      </c>
      <c r="H354" s="98"/>
      <c r="I354" s="47" t="s">
        <v>912</v>
      </c>
      <c r="J354" s="47" t="s">
        <v>913</v>
      </c>
      <c r="K354" s="56" t="s">
        <v>73</v>
      </c>
    </row>
    <row r="355" spans="1:11" ht="18" customHeight="1" x14ac:dyDescent="0.25">
      <c r="A355" s="59" t="s">
        <v>18</v>
      </c>
      <c r="B355" s="100" t="s">
        <v>348</v>
      </c>
      <c r="C355" s="100"/>
      <c r="D355" s="101">
        <v>350</v>
      </c>
      <c r="E355" s="101"/>
      <c r="F355" s="50"/>
      <c r="G355" s="93"/>
      <c r="H355" s="94"/>
      <c r="I355" s="50"/>
      <c r="J355" s="50"/>
      <c r="K355" s="51"/>
    </row>
    <row r="356" spans="1:11" ht="34.5" customHeight="1" x14ac:dyDescent="0.25">
      <c r="A356" s="10" t="s">
        <v>349</v>
      </c>
      <c r="B356" s="47" t="s">
        <v>350</v>
      </c>
      <c r="C356" s="47" t="s">
        <v>293</v>
      </c>
      <c r="D356" s="97">
        <v>7500</v>
      </c>
      <c r="E356" s="97"/>
      <c r="F356" s="47" t="s">
        <v>12</v>
      </c>
      <c r="G356" s="98" t="s">
        <v>13</v>
      </c>
      <c r="H356" s="98"/>
      <c r="I356" s="47" t="s">
        <v>912</v>
      </c>
      <c r="J356" s="47" t="s">
        <v>913</v>
      </c>
      <c r="K356" s="56" t="s">
        <v>140</v>
      </c>
    </row>
    <row r="357" spans="1:11" ht="18" customHeight="1" x14ac:dyDescent="0.25">
      <c r="A357" s="59" t="s">
        <v>18</v>
      </c>
      <c r="B357" s="100" t="s">
        <v>351</v>
      </c>
      <c r="C357" s="100"/>
      <c r="D357" s="101">
        <v>7500</v>
      </c>
      <c r="E357" s="101"/>
      <c r="F357" s="50"/>
      <c r="G357" s="93"/>
      <c r="H357" s="94"/>
      <c r="I357" s="50"/>
      <c r="J357" s="50"/>
      <c r="K357" s="51"/>
    </row>
    <row r="358" spans="1:11" ht="45" customHeight="1" x14ac:dyDescent="0.25">
      <c r="A358" s="10" t="s">
        <v>352</v>
      </c>
      <c r="B358" s="47" t="s">
        <v>353</v>
      </c>
      <c r="C358" s="47" t="s">
        <v>293</v>
      </c>
      <c r="D358" s="97">
        <v>2500</v>
      </c>
      <c r="E358" s="97"/>
      <c r="F358" s="47" t="s">
        <v>12</v>
      </c>
      <c r="G358" s="98" t="s">
        <v>13</v>
      </c>
      <c r="H358" s="98"/>
      <c r="I358" s="47" t="s">
        <v>912</v>
      </c>
      <c r="J358" s="47" t="s">
        <v>913</v>
      </c>
      <c r="K358" s="56" t="s">
        <v>140</v>
      </c>
    </row>
    <row r="359" spans="1:11" ht="18" customHeight="1" x14ac:dyDescent="0.25">
      <c r="A359" s="59" t="s">
        <v>18</v>
      </c>
      <c r="B359" s="100" t="s">
        <v>354</v>
      </c>
      <c r="C359" s="100"/>
      <c r="D359" s="101">
        <v>2500</v>
      </c>
      <c r="E359" s="101"/>
      <c r="F359" s="50"/>
      <c r="G359" s="93"/>
      <c r="H359" s="94"/>
      <c r="I359" s="50"/>
      <c r="J359" s="50"/>
      <c r="K359" s="51"/>
    </row>
    <row r="360" spans="1:11" ht="117.75" customHeight="1" x14ac:dyDescent="0.25">
      <c r="A360" s="10" t="s">
        <v>356</v>
      </c>
      <c r="B360" s="47" t="s">
        <v>355</v>
      </c>
      <c r="C360" s="47" t="s">
        <v>293</v>
      </c>
      <c r="D360" s="97">
        <v>22000</v>
      </c>
      <c r="E360" s="97"/>
      <c r="F360" s="47" t="s">
        <v>12</v>
      </c>
      <c r="G360" s="98" t="s">
        <v>13</v>
      </c>
      <c r="H360" s="98"/>
      <c r="I360" s="47" t="s">
        <v>912</v>
      </c>
      <c r="J360" s="47" t="s">
        <v>913</v>
      </c>
      <c r="K360" s="11" t="s">
        <v>73</v>
      </c>
    </row>
    <row r="361" spans="1:11" ht="18" customHeight="1" x14ac:dyDescent="0.25">
      <c r="A361" s="59" t="s">
        <v>18</v>
      </c>
      <c r="B361" s="100" t="s">
        <v>357</v>
      </c>
      <c r="C361" s="100"/>
      <c r="D361" s="101">
        <f>D360</f>
        <v>22000</v>
      </c>
      <c r="E361" s="101"/>
      <c r="F361" s="50"/>
      <c r="G361" s="93"/>
      <c r="H361" s="94"/>
      <c r="I361" s="50"/>
      <c r="J361" s="50"/>
      <c r="K361" s="51"/>
    </row>
    <row r="362" spans="1:11" ht="54.75" customHeight="1" x14ac:dyDescent="0.25">
      <c r="A362" s="10" t="s">
        <v>358</v>
      </c>
      <c r="B362" s="47" t="s">
        <v>359</v>
      </c>
      <c r="C362" s="47" t="s">
        <v>293</v>
      </c>
      <c r="D362" s="97">
        <v>500</v>
      </c>
      <c r="E362" s="97"/>
      <c r="F362" s="47" t="s">
        <v>12</v>
      </c>
      <c r="G362" s="98" t="s">
        <v>13</v>
      </c>
      <c r="H362" s="98"/>
      <c r="I362" s="47" t="s">
        <v>912</v>
      </c>
      <c r="J362" s="47" t="s">
        <v>913</v>
      </c>
      <c r="K362" s="56" t="s">
        <v>140</v>
      </c>
    </row>
    <row r="363" spans="1:11" ht="18" customHeight="1" x14ac:dyDescent="0.25">
      <c r="A363" s="59" t="s">
        <v>18</v>
      </c>
      <c r="B363" s="100" t="s">
        <v>360</v>
      </c>
      <c r="C363" s="100"/>
      <c r="D363" s="101">
        <v>500</v>
      </c>
      <c r="E363" s="101"/>
      <c r="F363" s="50"/>
      <c r="G363" s="93"/>
      <c r="H363" s="94"/>
      <c r="I363" s="50"/>
      <c r="J363" s="50"/>
      <c r="K363" s="51"/>
    </row>
    <row r="364" spans="1:11" ht="24" customHeight="1" x14ac:dyDescent="0.25">
      <c r="A364" s="10" t="s">
        <v>361</v>
      </c>
      <c r="B364" s="47" t="s">
        <v>362</v>
      </c>
      <c r="C364" s="47" t="s">
        <v>293</v>
      </c>
      <c r="D364" s="97">
        <v>110000</v>
      </c>
      <c r="E364" s="97"/>
      <c r="F364" s="47" t="s">
        <v>12</v>
      </c>
      <c r="G364" s="98" t="s">
        <v>17</v>
      </c>
      <c r="H364" s="98"/>
      <c r="I364" s="47" t="s">
        <v>912</v>
      </c>
      <c r="J364" s="47" t="s">
        <v>913</v>
      </c>
      <c r="K364" s="11" t="s">
        <v>73</v>
      </c>
    </row>
    <row r="365" spans="1:11" ht="18" customHeight="1" x14ac:dyDescent="0.25">
      <c r="A365" s="59" t="s">
        <v>18</v>
      </c>
      <c r="B365" s="100" t="s">
        <v>363</v>
      </c>
      <c r="C365" s="100"/>
      <c r="D365" s="101">
        <f>D364</f>
        <v>110000</v>
      </c>
      <c r="E365" s="101"/>
      <c r="F365" s="50"/>
      <c r="G365" s="93"/>
      <c r="H365" s="94"/>
      <c r="I365" s="50"/>
      <c r="J365" s="50"/>
      <c r="K365" s="51"/>
    </row>
    <row r="366" spans="1:11" ht="24" customHeight="1" x14ac:dyDescent="0.25">
      <c r="A366" s="171" t="s">
        <v>1018</v>
      </c>
      <c r="B366" s="169" t="s">
        <v>1019</v>
      </c>
      <c r="C366" s="47" t="s">
        <v>293</v>
      </c>
      <c r="D366" s="97">
        <v>9500</v>
      </c>
      <c r="E366" s="97"/>
      <c r="F366" s="47" t="s">
        <v>12</v>
      </c>
      <c r="G366" s="98" t="s">
        <v>17</v>
      </c>
      <c r="H366" s="98"/>
      <c r="I366" s="47" t="s">
        <v>912</v>
      </c>
      <c r="J366" s="47" t="s">
        <v>913</v>
      </c>
      <c r="K366" s="11" t="s">
        <v>73</v>
      </c>
    </row>
    <row r="367" spans="1:11" ht="18" customHeight="1" x14ac:dyDescent="0.25">
      <c r="A367" s="59" t="s">
        <v>18</v>
      </c>
      <c r="B367" s="100" t="s">
        <v>1020</v>
      </c>
      <c r="C367" s="100"/>
      <c r="D367" s="101">
        <f>D366</f>
        <v>9500</v>
      </c>
      <c r="E367" s="101"/>
      <c r="F367" s="50"/>
      <c r="G367" s="93"/>
      <c r="H367" s="94"/>
      <c r="I367" s="50"/>
      <c r="J367" s="50"/>
      <c r="K367" s="51"/>
    </row>
    <row r="368" spans="1:11" ht="60" x14ac:dyDescent="0.25">
      <c r="A368" s="10" t="s">
        <v>364</v>
      </c>
      <c r="B368" s="47" t="s">
        <v>365</v>
      </c>
      <c r="C368" s="47" t="s">
        <v>293</v>
      </c>
      <c r="D368" s="97">
        <v>28000</v>
      </c>
      <c r="E368" s="97"/>
      <c r="F368" s="47" t="s">
        <v>12</v>
      </c>
      <c r="G368" s="98" t="s">
        <v>13</v>
      </c>
      <c r="H368" s="98"/>
      <c r="I368" s="47" t="s">
        <v>912</v>
      </c>
      <c r="J368" s="47" t="s">
        <v>913</v>
      </c>
      <c r="K368" s="11" t="s">
        <v>73</v>
      </c>
    </row>
    <row r="369" spans="1:11" ht="18" customHeight="1" x14ac:dyDescent="0.25">
      <c r="A369" s="59" t="s">
        <v>18</v>
      </c>
      <c r="B369" s="100" t="s">
        <v>366</v>
      </c>
      <c r="C369" s="100"/>
      <c r="D369" s="101">
        <v>28000</v>
      </c>
      <c r="E369" s="101"/>
      <c r="F369" s="50"/>
      <c r="G369" s="93"/>
      <c r="H369" s="94"/>
      <c r="I369" s="50"/>
      <c r="J369" s="50"/>
      <c r="K369" s="51"/>
    </row>
    <row r="370" spans="1:11" ht="48" x14ac:dyDescent="0.25">
      <c r="A370" s="62" t="s">
        <v>847</v>
      </c>
      <c r="B370" s="47" t="s">
        <v>367</v>
      </c>
      <c r="C370" s="47" t="s">
        <v>293</v>
      </c>
      <c r="D370" s="97">
        <v>1500</v>
      </c>
      <c r="E370" s="97"/>
      <c r="F370" s="47" t="s">
        <v>12</v>
      </c>
      <c r="G370" s="98" t="s">
        <v>368</v>
      </c>
      <c r="H370" s="98"/>
      <c r="I370" s="47" t="s">
        <v>912</v>
      </c>
      <c r="J370" s="47" t="s">
        <v>913</v>
      </c>
      <c r="K370" s="11" t="s">
        <v>73</v>
      </c>
    </row>
    <row r="371" spans="1:11" ht="18" customHeight="1" x14ac:dyDescent="0.25">
      <c r="A371" s="59" t="s">
        <v>18</v>
      </c>
      <c r="B371" s="100" t="s">
        <v>369</v>
      </c>
      <c r="C371" s="100"/>
      <c r="D371" s="101">
        <f>D370</f>
        <v>1500</v>
      </c>
      <c r="E371" s="101"/>
      <c r="F371" s="50"/>
      <c r="G371" s="93"/>
      <c r="H371" s="94"/>
      <c r="I371" s="50"/>
      <c r="J371" s="50"/>
      <c r="K371" s="51"/>
    </row>
    <row r="372" spans="1:11" ht="44.25" customHeight="1" x14ac:dyDescent="0.25">
      <c r="A372" s="10" t="s">
        <v>370</v>
      </c>
      <c r="B372" s="47" t="s">
        <v>371</v>
      </c>
      <c r="C372" s="47" t="s">
        <v>293</v>
      </c>
      <c r="D372" s="97">
        <v>185</v>
      </c>
      <c r="E372" s="97"/>
      <c r="F372" s="47" t="s">
        <v>12</v>
      </c>
      <c r="G372" s="98" t="s">
        <v>16</v>
      </c>
      <c r="H372" s="98"/>
      <c r="I372" s="47" t="s">
        <v>912</v>
      </c>
      <c r="J372" s="47" t="s">
        <v>913</v>
      </c>
      <c r="K372" s="11" t="s">
        <v>73</v>
      </c>
    </row>
    <row r="373" spans="1:11" ht="18" customHeight="1" x14ac:dyDescent="0.25">
      <c r="A373" s="59" t="s">
        <v>18</v>
      </c>
      <c r="B373" s="100" t="s">
        <v>372</v>
      </c>
      <c r="C373" s="100"/>
      <c r="D373" s="101">
        <v>185</v>
      </c>
      <c r="E373" s="101"/>
      <c r="F373" s="50"/>
      <c r="G373" s="93"/>
      <c r="H373" s="94"/>
      <c r="I373" s="50"/>
      <c r="J373" s="50"/>
      <c r="K373" s="51"/>
    </row>
    <row r="374" spans="1:11" ht="34.5" customHeight="1" x14ac:dyDescent="0.25">
      <c r="A374" s="10" t="s">
        <v>373</v>
      </c>
      <c r="B374" s="47" t="s">
        <v>374</v>
      </c>
      <c r="C374" s="47" t="s">
        <v>293</v>
      </c>
      <c r="D374" s="97">
        <v>14000</v>
      </c>
      <c r="E374" s="97"/>
      <c r="F374" s="47" t="s">
        <v>12</v>
      </c>
      <c r="G374" s="98" t="s">
        <v>13</v>
      </c>
      <c r="H374" s="98"/>
      <c r="I374" s="47" t="s">
        <v>912</v>
      </c>
      <c r="J374" s="47" t="s">
        <v>913</v>
      </c>
      <c r="K374" s="11" t="s">
        <v>73</v>
      </c>
    </row>
    <row r="375" spans="1:11" ht="18" customHeight="1" x14ac:dyDescent="0.25">
      <c r="A375" s="59" t="s">
        <v>18</v>
      </c>
      <c r="B375" s="100" t="s">
        <v>375</v>
      </c>
      <c r="C375" s="100"/>
      <c r="D375" s="101">
        <v>14000</v>
      </c>
      <c r="E375" s="101"/>
      <c r="F375" s="50"/>
      <c r="G375" s="93"/>
      <c r="H375" s="94"/>
      <c r="I375" s="50"/>
      <c r="J375" s="50"/>
      <c r="K375" s="51"/>
    </row>
    <row r="376" spans="1:11" ht="35.25" customHeight="1" x14ac:dyDescent="0.25">
      <c r="A376" s="10" t="s">
        <v>376</v>
      </c>
      <c r="B376" s="47" t="s">
        <v>272</v>
      </c>
      <c r="C376" s="47" t="s">
        <v>293</v>
      </c>
      <c r="D376" s="97">
        <v>2700</v>
      </c>
      <c r="E376" s="97"/>
      <c r="F376" s="47" t="s">
        <v>12</v>
      </c>
      <c r="G376" s="98" t="s">
        <v>13</v>
      </c>
      <c r="H376" s="98"/>
      <c r="I376" s="47" t="s">
        <v>912</v>
      </c>
      <c r="J376" s="47" t="s">
        <v>913</v>
      </c>
      <c r="K376" s="56" t="s">
        <v>140</v>
      </c>
    </row>
    <row r="377" spans="1:11" ht="18" customHeight="1" x14ac:dyDescent="0.25">
      <c r="A377" s="59" t="s">
        <v>18</v>
      </c>
      <c r="B377" s="100" t="s">
        <v>273</v>
      </c>
      <c r="C377" s="100"/>
      <c r="D377" s="101">
        <v>2700</v>
      </c>
      <c r="E377" s="101"/>
      <c r="F377" s="50"/>
      <c r="G377" s="93"/>
      <c r="H377" s="94"/>
      <c r="I377" s="50"/>
      <c r="J377" s="50"/>
      <c r="K377" s="51"/>
    </row>
    <row r="378" spans="1:11" ht="75" customHeight="1" x14ac:dyDescent="0.25">
      <c r="A378" s="10" t="s">
        <v>377</v>
      </c>
      <c r="B378" s="47" t="s">
        <v>275</v>
      </c>
      <c r="C378" s="47" t="s">
        <v>293</v>
      </c>
      <c r="D378" s="97">
        <v>9000</v>
      </c>
      <c r="E378" s="97"/>
      <c r="F378" s="47" t="s">
        <v>12</v>
      </c>
      <c r="G378" s="98" t="s">
        <v>13</v>
      </c>
      <c r="H378" s="98"/>
      <c r="I378" s="47" t="s">
        <v>912</v>
      </c>
      <c r="J378" s="47" t="s">
        <v>913</v>
      </c>
      <c r="K378" s="176" t="s">
        <v>73</v>
      </c>
    </row>
    <row r="379" spans="1:11" ht="18" customHeight="1" x14ac:dyDescent="0.25">
      <c r="A379" s="59" t="s">
        <v>18</v>
      </c>
      <c r="B379" s="100" t="s">
        <v>276</v>
      </c>
      <c r="C379" s="100"/>
      <c r="D379" s="101">
        <f>D378</f>
        <v>9000</v>
      </c>
      <c r="E379" s="101"/>
      <c r="F379" s="50"/>
      <c r="G379" s="93"/>
      <c r="H379" s="94"/>
      <c r="I379" s="50"/>
      <c r="J379" s="50"/>
      <c r="K379" s="51"/>
    </row>
    <row r="380" spans="1:11" ht="24" customHeight="1" x14ac:dyDescent="0.25">
      <c r="A380" s="10" t="s">
        <v>277</v>
      </c>
      <c r="B380" s="47" t="s">
        <v>278</v>
      </c>
      <c r="C380" s="47" t="s">
        <v>293</v>
      </c>
      <c r="D380" s="97">
        <v>22000</v>
      </c>
      <c r="E380" s="97"/>
      <c r="F380" s="47" t="s">
        <v>12</v>
      </c>
      <c r="G380" s="98" t="s">
        <v>13</v>
      </c>
      <c r="H380" s="98"/>
      <c r="I380" s="47" t="s">
        <v>912</v>
      </c>
      <c r="J380" s="47" t="s">
        <v>913</v>
      </c>
      <c r="K380" s="11" t="s">
        <v>73</v>
      </c>
    </row>
    <row r="381" spans="1:11" ht="18" customHeight="1" x14ac:dyDescent="0.25">
      <c r="A381" s="59" t="s">
        <v>18</v>
      </c>
      <c r="B381" s="100" t="s">
        <v>279</v>
      </c>
      <c r="C381" s="100"/>
      <c r="D381" s="101">
        <v>22000</v>
      </c>
      <c r="E381" s="101"/>
      <c r="F381" s="50"/>
      <c r="G381" s="93"/>
      <c r="H381" s="94"/>
      <c r="I381" s="50"/>
      <c r="J381" s="50"/>
      <c r="K381" s="51"/>
    </row>
    <row r="382" spans="1:11" ht="24" customHeight="1" x14ac:dyDescent="0.25">
      <c r="A382" s="10" t="s">
        <v>378</v>
      </c>
      <c r="B382" s="47" t="s">
        <v>379</v>
      </c>
      <c r="C382" s="47" t="s">
        <v>293</v>
      </c>
      <c r="D382" s="97">
        <v>1700</v>
      </c>
      <c r="E382" s="97"/>
      <c r="F382" s="47" t="s">
        <v>12</v>
      </c>
      <c r="G382" s="98" t="s">
        <v>16</v>
      </c>
      <c r="H382" s="98"/>
      <c r="I382" s="47" t="s">
        <v>912</v>
      </c>
      <c r="J382" s="47" t="s">
        <v>913</v>
      </c>
      <c r="K382" s="11" t="s">
        <v>73</v>
      </c>
    </row>
    <row r="383" spans="1:11" ht="18" customHeight="1" x14ac:dyDescent="0.25">
      <c r="A383" s="59" t="s">
        <v>18</v>
      </c>
      <c r="B383" s="100" t="s">
        <v>380</v>
      </c>
      <c r="C383" s="100"/>
      <c r="D383" s="101">
        <f>D382</f>
        <v>1700</v>
      </c>
      <c r="E383" s="101"/>
      <c r="F383" s="50"/>
      <c r="G383" s="93"/>
      <c r="H383" s="94"/>
      <c r="I383" s="50"/>
      <c r="J383" s="50"/>
      <c r="K383" s="51"/>
    </row>
    <row r="384" spans="1:11" ht="117" customHeight="1" x14ac:dyDescent="0.25">
      <c r="A384" s="10" t="s">
        <v>382</v>
      </c>
      <c r="B384" s="47" t="s">
        <v>381</v>
      </c>
      <c r="C384" s="47" t="s">
        <v>293</v>
      </c>
      <c r="D384" s="97">
        <v>22000</v>
      </c>
      <c r="E384" s="97"/>
      <c r="F384" s="47" t="s">
        <v>12</v>
      </c>
      <c r="G384" s="98" t="s">
        <v>13</v>
      </c>
      <c r="H384" s="98"/>
      <c r="I384" s="47" t="s">
        <v>912</v>
      </c>
      <c r="J384" s="47" t="s">
        <v>913</v>
      </c>
      <c r="K384" s="11" t="s">
        <v>73</v>
      </c>
    </row>
    <row r="385" spans="1:11" ht="72" x14ac:dyDescent="0.25">
      <c r="A385" s="10" t="s">
        <v>383</v>
      </c>
      <c r="B385" s="47" t="s">
        <v>381</v>
      </c>
      <c r="C385" s="47" t="s">
        <v>293</v>
      </c>
      <c r="D385" s="97">
        <v>3000</v>
      </c>
      <c r="E385" s="97"/>
      <c r="F385" s="47" t="s">
        <v>12</v>
      </c>
      <c r="G385" s="98" t="s">
        <v>16</v>
      </c>
      <c r="H385" s="98"/>
      <c r="I385" s="47" t="s">
        <v>912</v>
      </c>
      <c r="J385" s="47" t="s">
        <v>913</v>
      </c>
      <c r="K385" s="11" t="s">
        <v>73</v>
      </c>
    </row>
    <row r="386" spans="1:11" ht="18" customHeight="1" x14ac:dyDescent="0.25">
      <c r="A386" s="59" t="s">
        <v>18</v>
      </c>
      <c r="B386" s="100" t="s">
        <v>384</v>
      </c>
      <c r="C386" s="100"/>
      <c r="D386" s="101">
        <f>D385+D384</f>
        <v>25000</v>
      </c>
      <c r="E386" s="101"/>
      <c r="F386" s="50"/>
      <c r="G386" s="93"/>
      <c r="H386" s="94"/>
      <c r="I386" s="50"/>
      <c r="J386" s="50"/>
      <c r="K386" s="51"/>
    </row>
    <row r="387" spans="1:11" ht="23.25" customHeight="1" x14ac:dyDescent="0.25">
      <c r="A387" s="62" t="s">
        <v>848</v>
      </c>
      <c r="B387" s="47" t="s">
        <v>385</v>
      </c>
      <c r="C387" s="47" t="s">
        <v>293</v>
      </c>
      <c r="D387" s="97">
        <v>2500</v>
      </c>
      <c r="E387" s="97"/>
      <c r="F387" s="47" t="s">
        <v>12</v>
      </c>
      <c r="G387" s="98" t="s">
        <v>16</v>
      </c>
      <c r="H387" s="98"/>
      <c r="I387" s="47" t="s">
        <v>912</v>
      </c>
      <c r="J387" s="47" t="s">
        <v>913</v>
      </c>
      <c r="K387" s="11" t="s">
        <v>73</v>
      </c>
    </row>
    <row r="388" spans="1:11" ht="18" customHeight="1" x14ac:dyDescent="0.25">
      <c r="A388" s="59" t="s">
        <v>18</v>
      </c>
      <c r="B388" s="100" t="s">
        <v>386</v>
      </c>
      <c r="C388" s="100"/>
      <c r="D388" s="101">
        <v>2500</v>
      </c>
      <c r="E388" s="101"/>
      <c r="F388" s="50"/>
      <c r="G388" s="93"/>
      <c r="H388" s="94"/>
      <c r="I388" s="50"/>
      <c r="J388" s="50"/>
      <c r="K388" s="51"/>
    </row>
    <row r="389" spans="1:11" ht="127.5" customHeight="1" x14ac:dyDescent="0.25">
      <c r="A389" s="10" t="s">
        <v>387</v>
      </c>
      <c r="B389" s="47" t="s">
        <v>281</v>
      </c>
      <c r="C389" s="47" t="s">
        <v>293</v>
      </c>
      <c r="D389" s="97">
        <v>10000</v>
      </c>
      <c r="E389" s="97"/>
      <c r="F389" s="47" t="s">
        <v>12</v>
      </c>
      <c r="G389" s="98" t="s">
        <v>13</v>
      </c>
      <c r="H389" s="98"/>
      <c r="I389" s="47" t="s">
        <v>912</v>
      </c>
      <c r="J389" s="47" t="s">
        <v>913</v>
      </c>
      <c r="K389" s="11" t="s">
        <v>73</v>
      </c>
    </row>
    <row r="390" spans="1:11" ht="54.75" customHeight="1" x14ac:dyDescent="0.25">
      <c r="A390" s="10" t="s">
        <v>388</v>
      </c>
      <c r="B390" s="47" t="s">
        <v>281</v>
      </c>
      <c r="C390" s="47" t="s">
        <v>293</v>
      </c>
      <c r="D390" s="97">
        <v>50000</v>
      </c>
      <c r="E390" s="97"/>
      <c r="F390" s="47" t="s">
        <v>12</v>
      </c>
      <c r="G390" s="98" t="s">
        <v>13</v>
      </c>
      <c r="H390" s="98"/>
      <c r="I390" s="47" t="s">
        <v>912</v>
      </c>
      <c r="J390" s="47" t="s">
        <v>913</v>
      </c>
      <c r="K390" s="11" t="s">
        <v>73</v>
      </c>
    </row>
    <row r="391" spans="1:11" ht="18" customHeight="1" x14ac:dyDescent="0.25">
      <c r="A391" s="59" t="s">
        <v>18</v>
      </c>
      <c r="B391" s="100" t="s">
        <v>282</v>
      </c>
      <c r="C391" s="100"/>
      <c r="D391" s="101">
        <v>60000</v>
      </c>
      <c r="E391" s="101"/>
      <c r="F391" s="50"/>
      <c r="G391" s="93"/>
      <c r="H391" s="94"/>
      <c r="I391" s="50"/>
      <c r="J391" s="50"/>
      <c r="K391" s="51"/>
    </row>
    <row r="392" spans="1:11" ht="34.5" customHeight="1" x14ac:dyDescent="0.25">
      <c r="A392" s="10" t="s">
        <v>285</v>
      </c>
      <c r="B392" s="47" t="s">
        <v>284</v>
      </c>
      <c r="C392" s="47" t="s">
        <v>293</v>
      </c>
      <c r="D392" s="97">
        <v>10500</v>
      </c>
      <c r="E392" s="97"/>
      <c r="F392" s="47" t="s">
        <v>12</v>
      </c>
      <c r="G392" s="98" t="s">
        <v>16</v>
      </c>
      <c r="H392" s="98"/>
      <c r="I392" s="47" t="s">
        <v>912</v>
      </c>
      <c r="J392" s="47" t="s">
        <v>913</v>
      </c>
      <c r="K392" s="56" t="s">
        <v>73</v>
      </c>
    </row>
    <row r="393" spans="1:11" ht="18" customHeight="1" x14ac:dyDescent="0.25">
      <c r="A393" s="59" t="s">
        <v>18</v>
      </c>
      <c r="B393" s="100" t="s">
        <v>286</v>
      </c>
      <c r="C393" s="100"/>
      <c r="D393" s="101">
        <v>10500</v>
      </c>
      <c r="E393" s="101"/>
      <c r="F393" s="50"/>
      <c r="G393" s="93"/>
      <c r="H393" s="94"/>
      <c r="I393" s="50"/>
      <c r="J393" s="50"/>
      <c r="K393" s="51"/>
    </row>
    <row r="394" spans="1:11" ht="34.5" customHeight="1" x14ac:dyDescent="0.25">
      <c r="A394" s="10" t="s">
        <v>389</v>
      </c>
      <c r="B394" s="47" t="s">
        <v>390</v>
      </c>
      <c r="C394" s="47" t="s">
        <v>293</v>
      </c>
      <c r="D394" s="97">
        <v>10500</v>
      </c>
      <c r="E394" s="97"/>
      <c r="F394" s="47" t="s">
        <v>12</v>
      </c>
      <c r="G394" s="98" t="s">
        <v>13</v>
      </c>
      <c r="H394" s="98"/>
      <c r="I394" s="47" t="s">
        <v>912</v>
      </c>
      <c r="J394" s="47" t="s">
        <v>913</v>
      </c>
      <c r="K394" s="56" t="s">
        <v>73</v>
      </c>
    </row>
    <row r="395" spans="1:11" ht="18" customHeight="1" x14ac:dyDescent="0.25">
      <c r="A395" s="59" t="s">
        <v>18</v>
      </c>
      <c r="B395" s="100" t="s">
        <v>391</v>
      </c>
      <c r="C395" s="100"/>
      <c r="D395" s="101">
        <v>10500</v>
      </c>
      <c r="E395" s="101"/>
      <c r="F395" s="50"/>
      <c r="G395" s="93"/>
      <c r="H395" s="94"/>
      <c r="I395" s="50"/>
      <c r="J395" s="50"/>
      <c r="K395" s="51"/>
    </row>
    <row r="396" spans="1:11" ht="54.75" customHeight="1" x14ac:dyDescent="0.25">
      <c r="A396" s="62" t="s">
        <v>849</v>
      </c>
      <c r="B396" s="47" t="s">
        <v>392</v>
      </c>
      <c r="C396" s="47" t="s">
        <v>293</v>
      </c>
      <c r="D396" s="97">
        <v>7000</v>
      </c>
      <c r="E396" s="97"/>
      <c r="F396" s="47" t="s">
        <v>12</v>
      </c>
      <c r="G396" s="98" t="s">
        <v>16</v>
      </c>
      <c r="H396" s="98"/>
      <c r="I396" s="47" t="s">
        <v>912</v>
      </c>
      <c r="J396" s="47" t="s">
        <v>913</v>
      </c>
      <c r="K396" s="11" t="s">
        <v>73</v>
      </c>
    </row>
    <row r="397" spans="1:11" ht="18" customHeight="1" x14ac:dyDescent="0.25">
      <c r="A397" s="59" t="s">
        <v>18</v>
      </c>
      <c r="B397" s="100" t="s">
        <v>393</v>
      </c>
      <c r="C397" s="100"/>
      <c r="D397" s="101">
        <f>D396</f>
        <v>7000</v>
      </c>
      <c r="E397" s="101"/>
      <c r="F397" s="50"/>
      <c r="G397" s="93"/>
      <c r="H397" s="94"/>
      <c r="I397" s="50"/>
      <c r="J397" s="50"/>
      <c r="K397" s="51"/>
    </row>
    <row r="398" spans="1:11" ht="34.5" customHeight="1" x14ac:dyDescent="0.25">
      <c r="A398" s="10" t="s">
        <v>394</v>
      </c>
      <c r="B398" s="47" t="s">
        <v>395</v>
      </c>
      <c r="C398" s="47" t="s">
        <v>293</v>
      </c>
      <c r="D398" s="97">
        <v>39000</v>
      </c>
      <c r="E398" s="97"/>
      <c r="F398" s="47" t="s">
        <v>12</v>
      </c>
      <c r="G398" s="98" t="s">
        <v>17</v>
      </c>
      <c r="H398" s="98"/>
      <c r="I398" s="47" t="s">
        <v>912</v>
      </c>
      <c r="J398" s="47" t="s">
        <v>913</v>
      </c>
      <c r="K398" s="11" t="s">
        <v>73</v>
      </c>
    </row>
    <row r="399" spans="1:11" ht="18" customHeight="1" x14ac:dyDescent="0.25">
      <c r="A399" s="59" t="s">
        <v>18</v>
      </c>
      <c r="B399" s="100" t="s">
        <v>396</v>
      </c>
      <c r="C399" s="100"/>
      <c r="D399" s="101">
        <f>D398</f>
        <v>39000</v>
      </c>
      <c r="E399" s="101"/>
      <c r="F399" s="50"/>
      <c r="G399" s="93"/>
      <c r="H399" s="94"/>
      <c r="I399" s="50"/>
      <c r="J399" s="50"/>
      <c r="K399" s="51"/>
    </row>
    <row r="400" spans="1:11" ht="75.75" customHeight="1" x14ac:dyDescent="0.25">
      <c r="A400" s="10" t="s">
        <v>397</v>
      </c>
      <c r="B400" s="47" t="s">
        <v>398</v>
      </c>
      <c r="C400" s="47" t="s">
        <v>293</v>
      </c>
      <c r="D400" s="97">
        <v>15200</v>
      </c>
      <c r="E400" s="97"/>
      <c r="F400" s="47" t="s">
        <v>12</v>
      </c>
      <c r="G400" s="98" t="s">
        <v>13</v>
      </c>
      <c r="H400" s="98"/>
      <c r="I400" s="47" t="s">
        <v>912</v>
      </c>
      <c r="J400" s="47" t="s">
        <v>913</v>
      </c>
      <c r="K400" s="11" t="s">
        <v>73</v>
      </c>
    </row>
    <row r="401" spans="1:11" ht="18" customHeight="1" x14ac:dyDescent="0.25">
      <c r="A401" s="59" t="s">
        <v>18</v>
      </c>
      <c r="B401" s="100" t="s">
        <v>399</v>
      </c>
      <c r="C401" s="100"/>
      <c r="D401" s="101">
        <f>D400</f>
        <v>15200</v>
      </c>
      <c r="E401" s="101"/>
      <c r="F401" s="50"/>
      <c r="G401" s="93"/>
      <c r="H401" s="94"/>
      <c r="I401" s="50"/>
      <c r="J401" s="50"/>
      <c r="K401" s="51"/>
    </row>
    <row r="402" spans="1:11" ht="34.5" customHeight="1" x14ac:dyDescent="0.25">
      <c r="A402" s="10" t="s">
        <v>401</v>
      </c>
      <c r="B402" s="47" t="s">
        <v>400</v>
      </c>
      <c r="C402" s="47" t="s">
        <v>293</v>
      </c>
      <c r="D402" s="97">
        <v>125000</v>
      </c>
      <c r="E402" s="97"/>
      <c r="F402" s="47" t="s">
        <v>12</v>
      </c>
      <c r="G402" s="98" t="s">
        <v>368</v>
      </c>
      <c r="H402" s="98"/>
      <c r="I402" s="47" t="s">
        <v>912</v>
      </c>
      <c r="J402" s="47" t="s">
        <v>913</v>
      </c>
      <c r="K402" s="11" t="s">
        <v>73</v>
      </c>
    </row>
    <row r="403" spans="1:11" ht="18" customHeight="1" x14ac:dyDescent="0.25">
      <c r="A403" s="59" t="s">
        <v>18</v>
      </c>
      <c r="B403" s="100" t="s">
        <v>402</v>
      </c>
      <c r="C403" s="100"/>
      <c r="D403" s="101">
        <f>D402</f>
        <v>125000</v>
      </c>
      <c r="E403" s="101"/>
      <c r="F403" s="50"/>
      <c r="G403" s="93"/>
      <c r="H403" s="94"/>
      <c r="I403" s="50"/>
      <c r="J403" s="50"/>
      <c r="K403" s="51"/>
    </row>
    <row r="404" spans="1:11" ht="65.25" customHeight="1" x14ac:dyDescent="0.25">
      <c r="A404" s="10" t="s">
        <v>403</v>
      </c>
      <c r="B404" s="47" t="s">
        <v>404</v>
      </c>
      <c r="C404" s="47" t="s">
        <v>293</v>
      </c>
      <c r="D404" s="97">
        <v>5000</v>
      </c>
      <c r="E404" s="97"/>
      <c r="F404" s="47" t="s">
        <v>12</v>
      </c>
      <c r="G404" s="98" t="s">
        <v>16</v>
      </c>
      <c r="H404" s="98"/>
      <c r="I404" s="47" t="s">
        <v>912</v>
      </c>
      <c r="J404" s="47" t="s">
        <v>913</v>
      </c>
      <c r="K404" s="11" t="s">
        <v>73</v>
      </c>
    </row>
    <row r="405" spans="1:11" ht="18" customHeight="1" x14ac:dyDescent="0.25">
      <c r="A405" s="59" t="s">
        <v>18</v>
      </c>
      <c r="B405" s="100" t="s">
        <v>405</v>
      </c>
      <c r="C405" s="100"/>
      <c r="D405" s="101">
        <v>5000</v>
      </c>
      <c r="E405" s="101"/>
      <c r="F405" s="50"/>
      <c r="G405" s="93"/>
      <c r="H405" s="94"/>
      <c r="I405" s="50"/>
      <c r="J405" s="50"/>
      <c r="K405" s="51"/>
    </row>
    <row r="406" spans="1:11" ht="54.75" customHeight="1" x14ac:dyDescent="0.25">
      <c r="A406" s="62" t="s">
        <v>850</v>
      </c>
      <c r="B406" s="47" t="s">
        <v>406</v>
      </c>
      <c r="C406" s="47" t="s">
        <v>293</v>
      </c>
      <c r="D406" s="97">
        <v>19500</v>
      </c>
      <c r="E406" s="97"/>
      <c r="F406" s="47" t="s">
        <v>12</v>
      </c>
      <c r="G406" s="98" t="s">
        <v>13</v>
      </c>
      <c r="H406" s="98"/>
      <c r="I406" s="47" t="s">
        <v>912</v>
      </c>
      <c r="J406" s="47" t="s">
        <v>913</v>
      </c>
      <c r="K406" s="11" t="s">
        <v>140</v>
      </c>
    </row>
    <row r="407" spans="1:11" ht="18" customHeight="1" x14ac:dyDescent="0.25">
      <c r="A407" s="59" t="s">
        <v>18</v>
      </c>
      <c r="B407" s="100" t="s">
        <v>407</v>
      </c>
      <c r="C407" s="100"/>
      <c r="D407" s="101">
        <f>D406</f>
        <v>19500</v>
      </c>
      <c r="E407" s="101"/>
      <c r="F407" s="50"/>
      <c r="G407" s="93"/>
      <c r="H407" s="94"/>
      <c r="I407" s="50"/>
      <c r="J407" s="50"/>
      <c r="K407" s="51"/>
    </row>
    <row r="408" spans="1:11" ht="72" x14ac:dyDescent="0.25">
      <c r="A408" s="10" t="s">
        <v>408</v>
      </c>
      <c r="B408" s="47" t="s">
        <v>409</v>
      </c>
      <c r="C408" s="47" t="s">
        <v>293</v>
      </c>
      <c r="D408" s="97">
        <v>5500</v>
      </c>
      <c r="E408" s="97"/>
      <c r="F408" s="47" t="s">
        <v>12</v>
      </c>
      <c r="G408" s="98" t="s">
        <v>13</v>
      </c>
      <c r="H408" s="98"/>
      <c r="I408" s="47" t="s">
        <v>912</v>
      </c>
      <c r="J408" s="47" t="s">
        <v>913</v>
      </c>
      <c r="K408" s="11" t="s">
        <v>73</v>
      </c>
    </row>
    <row r="409" spans="1:11" ht="18" customHeight="1" x14ac:dyDescent="0.25">
      <c r="A409" s="59" t="s">
        <v>18</v>
      </c>
      <c r="B409" s="100" t="s">
        <v>410</v>
      </c>
      <c r="C409" s="100"/>
      <c r="D409" s="101">
        <f>D408</f>
        <v>5500</v>
      </c>
      <c r="E409" s="101"/>
      <c r="F409" s="50"/>
      <c r="G409" s="93"/>
      <c r="H409" s="94"/>
      <c r="I409" s="50"/>
      <c r="J409" s="50"/>
      <c r="K409" s="51"/>
    </row>
    <row r="410" spans="1:11" ht="25.9" customHeight="1" x14ac:dyDescent="0.25">
      <c r="A410" s="10" t="s">
        <v>412</v>
      </c>
      <c r="B410" s="47" t="s">
        <v>411</v>
      </c>
      <c r="C410" s="47" t="s">
        <v>293</v>
      </c>
      <c r="D410" s="97">
        <v>7000</v>
      </c>
      <c r="E410" s="97"/>
      <c r="F410" s="47" t="s">
        <v>12</v>
      </c>
      <c r="G410" s="98" t="s">
        <v>13</v>
      </c>
      <c r="H410" s="98"/>
      <c r="I410" s="47" t="s">
        <v>912</v>
      </c>
      <c r="J410" s="47" t="s">
        <v>913</v>
      </c>
      <c r="K410" s="11" t="s">
        <v>73</v>
      </c>
    </row>
    <row r="411" spans="1:11" ht="18" customHeight="1" x14ac:dyDescent="0.25">
      <c r="A411" s="59" t="s">
        <v>18</v>
      </c>
      <c r="B411" s="100" t="s">
        <v>413</v>
      </c>
      <c r="C411" s="100"/>
      <c r="D411" s="101">
        <f>D410</f>
        <v>7000</v>
      </c>
      <c r="E411" s="101"/>
      <c r="F411" s="50"/>
      <c r="G411" s="93"/>
      <c r="H411" s="94"/>
      <c r="I411" s="50"/>
      <c r="J411" s="50"/>
      <c r="K411" s="51"/>
    </row>
    <row r="412" spans="1:11" ht="48" x14ac:dyDescent="0.25">
      <c r="A412" s="62" t="s">
        <v>851</v>
      </c>
      <c r="B412" s="47" t="s">
        <v>414</v>
      </c>
      <c r="C412" s="47" t="s">
        <v>293</v>
      </c>
      <c r="D412" s="97">
        <v>31000</v>
      </c>
      <c r="E412" s="97"/>
      <c r="F412" s="47" t="s">
        <v>12</v>
      </c>
      <c r="G412" s="98" t="s">
        <v>16</v>
      </c>
      <c r="H412" s="98"/>
      <c r="I412" s="47" t="s">
        <v>912</v>
      </c>
      <c r="J412" s="47" t="s">
        <v>913</v>
      </c>
      <c r="K412" s="11" t="s">
        <v>73</v>
      </c>
    </row>
    <row r="413" spans="1:11" ht="18" customHeight="1" x14ac:dyDescent="0.25">
      <c r="A413" s="59" t="s">
        <v>18</v>
      </c>
      <c r="B413" s="100" t="s">
        <v>415</v>
      </c>
      <c r="C413" s="100"/>
      <c r="D413" s="101">
        <f>D412</f>
        <v>31000</v>
      </c>
      <c r="E413" s="101"/>
      <c r="F413" s="50"/>
      <c r="G413" s="93"/>
      <c r="H413" s="94"/>
      <c r="I413" s="50"/>
      <c r="J413" s="50"/>
      <c r="K413" s="51"/>
    </row>
    <row r="414" spans="1:11" ht="24" customHeight="1" x14ac:dyDescent="0.25">
      <c r="A414" s="10" t="s">
        <v>416</v>
      </c>
      <c r="B414" s="47" t="s">
        <v>417</v>
      </c>
      <c r="C414" s="47" t="s">
        <v>293</v>
      </c>
      <c r="D414" s="97">
        <v>28000</v>
      </c>
      <c r="E414" s="97"/>
      <c r="F414" s="47" t="s">
        <v>12</v>
      </c>
      <c r="G414" s="98" t="s">
        <v>13</v>
      </c>
      <c r="H414" s="98"/>
      <c r="I414" s="47" t="s">
        <v>912</v>
      </c>
      <c r="J414" s="47" t="s">
        <v>913</v>
      </c>
      <c r="K414" s="11" t="s">
        <v>73</v>
      </c>
    </row>
    <row r="415" spans="1:11" ht="18" customHeight="1" x14ac:dyDescent="0.25">
      <c r="A415" s="59" t="s">
        <v>18</v>
      </c>
      <c r="B415" s="100" t="s">
        <v>418</v>
      </c>
      <c r="C415" s="100"/>
      <c r="D415" s="101">
        <f>D414</f>
        <v>28000</v>
      </c>
      <c r="E415" s="101"/>
      <c r="F415" s="50"/>
      <c r="G415" s="93"/>
      <c r="H415" s="94"/>
      <c r="I415" s="50"/>
      <c r="J415" s="50"/>
      <c r="K415" s="51"/>
    </row>
    <row r="416" spans="1:11" ht="96" customHeight="1" x14ac:dyDescent="0.25">
      <c r="A416" s="10" t="s">
        <v>419</v>
      </c>
      <c r="B416" s="47" t="s">
        <v>420</v>
      </c>
      <c r="C416" s="47" t="s">
        <v>293</v>
      </c>
      <c r="D416" s="97">
        <v>55000</v>
      </c>
      <c r="E416" s="97"/>
      <c r="F416" s="47" t="s">
        <v>12</v>
      </c>
      <c r="G416" s="98" t="s">
        <v>13</v>
      </c>
      <c r="H416" s="98"/>
      <c r="I416" s="47" t="s">
        <v>912</v>
      </c>
      <c r="J416" s="47" t="s">
        <v>913</v>
      </c>
      <c r="K416" s="11" t="s">
        <v>73</v>
      </c>
    </row>
    <row r="417" spans="1:11" ht="18" customHeight="1" x14ac:dyDescent="0.25">
      <c r="A417" s="59" t="s">
        <v>18</v>
      </c>
      <c r="B417" s="100" t="s">
        <v>421</v>
      </c>
      <c r="C417" s="100"/>
      <c r="D417" s="101">
        <f>D416</f>
        <v>55000</v>
      </c>
      <c r="E417" s="101"/>
      <c r="F417" s="50"/>
      <c r="G417" s="93"/>
      <c r="H417" s="94"/>
      <c r="I417" s="50"/>
      <c r="J417" s="50"/>
      <c r="K417" s="51"/>
    </row>
    <row r="418" spans="1:11" ht="87" customHeight="1" x14ac:dyDescent="0.25">
      <c r="A418" s="10" t="s">
        <v>422</v>
      </c>
      <c r="B418" s="47" t="s">
        <v>423</v>
      </c>
      <c r="C418" s="47" t="s">
        <v>293</v>
      </c>
      <c r="D418" s="97">
        <v>28000</v>
      </c>
      <c r="E418" s="97"/>
      <c r="F418" s="47" t="s">
        <v>12</v>
      </c>
      <c r="G418" s="98" t="s">
        <v>13</v>
      </c>
      <c r="H418" s="98"/>
      <c r="I418" s="47" t="s">
        <v>912</v>
      </c>
      <c r="J418" s="47" t="s">
        <v>913</v>
      </c>
      <c r="K418" s="11" t="s">
        <v>73</v>
      </c>
    </row>
    <row r="419" spans="1:11" ht="18" customHeight="1" x14ac:dyDescent="0.25">
      <c r="A419" s="59" t="s">
        <v>18</v>
      </c>
      <c r="B419" s="100" t="s">
        <v>424</v>
      </c>
      <c r="C419" s="100"/>
      <c r="D419" s="101">
        <f>D418</f>
        <v>28000</v>
      </c>
      <c r="E419" s="101"/>
      <c r="F419" s="50"/>
      <c r="G419" s="93"/>
      <c r="H419" s="94"/>
      <c r="I419" s="50"/>
      <c r="J419" s="50"/>
      <c r="K419" s="51"/>
    </row>
    <row r="420" spans="1:11" ht="44.25" customHeight="1" x14ac:dyDescent="0.25">
      <c r="A420" s="10" t="s">
        <v>425</v>
      </c>
      <c r="B420" s="47" t="s">
        <v>426</v>
      </c>
      <c r="C420" s="47" t="s">
        <v>293</v>
      </c>
      <c r="D420" s="97">
        <v>18000</v>
      </c>
      <c r="E420" s="97"/>
      <c r="F420" s="47" t="s">
        <v>12</v>
      </c>
      <c r="G420" s="98" t="s">
        <v>13</v>
      </c>
      <c r="H420" s="98"/>
      <c r="I420" s="47" t="s">
        <v>912</v>
      </c>
      <c r="J420" s="47" t="s">
        <v>913</v>
      </c>
      <c r="K420" s="11" t="s">
        <v>73</v>
      </c>
    </row>
    <row r="421" spans="1:11" ht="18" customHeight="1" x14ac:dyDescent="0.25">
      <c r="A421" s="59" t="s">
        <v>18</v>
      </c>
      <c r="B421" s="100" t="s">
        <v>427</v>
      </c>
      <c r="C421" s="100"/>
      <c r="D421" s="101">
        <f>D420</f>
        <v>18000</v>
      </c>
      <c r="E421" s="101"/>
      <c r="F421" s="50"/>
      <c r="G421" s="93"/>
      <c r="H421" s="94"/>
      <c r="I421" s="50"/>
      <c r="J421" s="50"/>
      <c r="K421" s="51"/>
    </row>
    <row r="422" spans="1:11" ht="54.75" customHeight="1" x14ac:dyDescent="0.25">
      <c r="A422" s="10" t="s">
        <v>428</v>
      </c>
      <c r="B422" s="47" t="s">
        <v>429</v>
      </c>
      <c r="C422" s="47" t="s">
        <v>293</v>
      </c>
      <c r="D422" s="97">
        <v>2800</v>
      </c>
      <c r="E422" s="97"/>
      <c r="F422" s="47" t="s">
        <v>12</v>
      </c>
      <c r="G422" s="98" t="s">
        <v>13</v>
      </c>
      <c r="H422" s="98"/>
      <c r="I422" s="47" t="s">
        <v>912</v>
      </c>
      <c r="J422" s="47" t="s">
        <v>913</v>
      </c>
      <c r="K422" s="11" t="s">
        <v>73</v>
      </c>
    </row>
    <row r="423" spans="1:11" ht="18" customHeight="1" x14ac:dyDescent="0.25">
      <c r="A423" s="59" t="s">
        <v>18</v>
      </c>
      <c r="B423" s="100" t="s">
        <v>430</v>
      </c>
      <c r="C423" s="100"/>
      <c r="D423" s="101">
        <v>2800</v>
      </c>
      <c r="E423" s="101"/>
      <c r="F423" s="50"/>
      <c r="G423" s="93"/>
      <c r="H423" s="94"/>
      <c r="I423" s="50"/>
      <c r="J423" s="50"/>
      <c r="K423" s="51"/>
    </row>
    <row r="424" spans="1:11" ht="34.5" customHeight="1" x14ac:dyDescent="0.25">
      <c r="A424" s="10" t="s">
        <v>431</v>
      </c>
      <c r="B424" s="47" t="s">
        <v>432</v>
      </c>
      <c r="C424" s="47" t="s">
        <v>293</v>
      </c>
      <c r="D424" s="97">
        <v>-3120</v>
      </c>
      <c r="E424" s="97"/>
      <c r="F424" s="47" t="s">
        <v>12</v>
      </c>
      <c r="G424" s="98" t="s">
        <v>334</v>
      </c>
      <c r="H424" s="98"/>
      <c r="I424" s="47" t="s">
        <v>912</v>
      </c>
      <c r="J424" s="47" t="s">
        <v>913</v>
      </c>
      <c r="K424" s="11" t="s">
        <v>73</v>
      </c>
    </row>
    <row r="425" spans="1:11" ht="18" customHeight="1" x14ac:dyDescent="0.25">
      <c r="A425" s="59" t="s">
        <v>18</v>
      </c>
      <c r="B425" s="100" t="s">
        <v>433</v>
      </c>
      <c r="C425" s="100"/>
      <c r="D425" s="101">
        <f>D424</f>
        <v>-3120</v>
      </c>
      <c r="E425" s="101"/>
      <c r="F425" s="50"/>
      <c r="G425" s="93"/>
      <c r="H425" s="94"/>
      <c r="I425" s="50"/>
      <c r="J425" s="50"/>
      <c r="K425" s="51"/>
    </row>
    <row r="426" spans="1:11" ht="72" x14ac:dyDescent="0.25">
      <c r="A426" s="62" t="s">
        <v>852</v>
      </c>
      <c r="B426" s="47" t="s">
        <v>434</v>
      </c>
      <c r="C426" s="47" t="s">
        <v>293</v>
      </c>
      <c r="D426" s="97">
        <v>45000</v>
      </c>
      <c r="E426" s="97"/>
      <c r="F426" s="47" t="s">
        <v>12</v>
      </c>
      <c r="G426" s="98" t="s">
        <v>16</v>
      </c>
      <c r="H426" s="98"/>
      <c r="I426" s="47" t="s">
        <v>912</v>
      </c>
      <c r="J426" s="47" t="s">
        <v>913</v>
      </c>
      <c r="K426" s="11" t="s">
        <v>73</v>
      </c>
    </row>
    <row r="427" spans="1:11" ht="18" customHeight="1" x14ac:dyDescent="0.25">
      <c r="A427" s="59" t="s">
        <v>18</v>
      </c>
      <c r="B427" s="100" t="s">
        <v>435</v>
      </c>
      <c r="C427" s="100"/>
      <c r="D427" s="101">
        <f>D426</f>
        <v>45000</v>
      </c>
      <c r="E427" s="101"/>
      <c r="F427" s="50"/>
      <c r="G427" s="93"/>
      <c r="H427" s="94"/>
      <c r="I427" s="50"/>
      <c r="J427" s="50"/>
      <c r="K427" s="51"/>
    </row>
    <row r="428" spans="1:11" ht="96.75" customHeight="1" x14ac:dyDescent="0.25">
      <c r="A428" s="10" t="s">
        <v>436</v>
      </c>
      <c r="B428" s="47" t="s">
        <v>437</v>
      </c>
      <c r="C428" s="47" t="s">
        <v>293</v>
      </c>
      <c r="D428" s="97">
        <v>60000</v>
      </c>
      <c r="E428" s="97"/>
      <c r="F428" s="47" t="s">
        <v>12</v>
      </c>
      <c r="G428" s="98" t="s">
        <v>13</v>
      </c>
      <c r="H428" s="98"/>
      <c r="I428" s="47" t="s">
        <v>912</v>
      </c>
      <c r="J428" s="47" t="s">
        <v>913</v>
      </c>
      <c r="K428" s="11" t="s">
        <v>140</v>
      </c>
    </row>
    <row r="429" spans="1:11" ht="18" customHeight="1" x14ac:dyDescent="0.25">
      <c r="A429" s="59" t="s">
        <v>18</v>
      </c>
      <c r="B429" s="100" t="s">
        <v>438</v>
      </c>
      <c r="C429" s="100"/>
      <c r="D429" s="101">
        <v>60000</v>
      </c>
      <c r="E429" s="101"/>
      <c r="F429" s="50"/>
      <c r="G429" s="93"/>
      <c r="H429" s="94"/>
      <c r="I429" s="50"/>
      <c r="J429" s="50"/>
      <c r="K429" s="51"/>
    </row>
    <row r="430" spans="1:11" ht="24" customHeight="1" x14ac:dyDescent="0.25">
      <c r="A430" s="10" t="s">
        <v>440</v>
      </c>
      <c r="B430" s="47" t="s">
        <v>439</v>
      </c>
      <c r="C430" s="47" t="s">
        <v>293</v>
      </c>
      <c r="D430" s="97">
        <v>70000</v>
      </c>
      <c r="E430" s="97"/>
      <c r="F430" s="47" t="s">
        <v>12</v>
      </c>
      <c r="G430" s="98" t="s">
        <v>13</v>
      </c>
      <c r="H430" s="98"/>
      <c r="I430" s="47" t="s">
        <v>912</v>
      </c>
      <c r="J430" s="47" t="s">
        <v>913</v>
      </c>
      <c r="K430" s="56" t="s">
        <v>73</v>
      </c>
    </row>
    <row r="431" spans="1:11" ht="18" customHeight="1" x14ac:dyDescent="0.25">
      <c r="A431" s="59" t="s">
        <v>18</v>
      </c>
      <c r="B431" s="100" t="s">
        <v>441</v>
      </c>
      <c r="C431" s="100"/>
      <c r="D431" s="101">
        <f>D430</f>
        <v>70000</v>
      </c>
      <c r="E431" s="101"/>
      <c r="F431" s="50"/>
      <c r="G431" s="93"/>
      <c r="H431" s="94"/>
      <c r="I431" s="50"/>
      <c r="J431" s="50"/>
      <c r="K431" s="51"/>
    </row>
    <row r="432" spans="1:11" ht="86.25" customHeight="1" x14ac:dyDescent="0.25">
      <c r="A432" s="10" t="s">
        <v>443</v>
      </c>
      <c r="B432" s="47" t="s">
        <v>442</v>
      </c>
      <c r="C432" s="47" t="s">
        <v>293</v>
      </c>
      <c r="D432" s="97">
        <v>210000</v>
      </c>
      <c r="E432" s="97"/>
      <c r="F432" s="47" t="s">
        <v>12</v>
      </c>
      <c r="G432" s="98" t="s">
        <v>16</v>
      </c>
      <c r="H432" s="98"/>
      <c r="I432" s="47" t="s">
        <v>912</v>
      </c>
      <c r="J432" s="47" t="s">
        <v>913</v>
      </c>
      <c r="K432" s="11" t="s">
        <v>73</v>
      </c>
    </row>
    <row r="433" spans="1:11" ht="18" customHeight="1" x14ac:dyDescent="0.25">
      <c r="A433" s="59" t="s">
        <v>18</v>
      </c>
      <c r="B433" s="100" t="s">
        <v>444</v>
      </c>
      <c r="C433" s="100"/>
      <c r="D433" s="101">
        <f>D432</f>
        <v>210000</v>
      </c>
      <c r="E433" s="101"/>
      <c r="F433" s="50"/>
      <c r="G433" s="93"/>
      <c r="H433" s="94"/>
      <c r="I433" s="50"/>
      <c r="J433" s="50"/>
      <c r="K433" s="51"/>
    </row>
    <row r="434" spans="1:11" ht="34.5" customHeight="1" x14ac:dyDescent="0.25">
      <c r="A434" s="10" t="s">
        <v>445</v>
      </c>
      <c r="B434" s="47" t="s">
        <v>446</v>
      </c>
      <c r="C434" s="47" t="s">
        <v>293</v>
      </c>
      <c r="D434" s="97">
        <v>3210</v>
      </c>
      <c r="E434" s="97"/>
      <c r="F434" s="47" t="s">
        <v>12</v>
      </c>
      <c r="G434" s="98" t="s">
        <v>334</v>
      </c>
      <c r="H434" s="98"/>
      <c r="I434" s="47" t="s">
        <v>912</v>
      </c>
      <c r="J434" s="47" t="s">
        <v>913</v>
      </c>
      <c r="K434" s="11" t="s">
        <v>73</v>
      </c>
    </row>
    <row r="435" spans="1:11" ht="18" customHeight="1" x14ac:dyDescent="0.25">
      <c r="A435" s="59" t="s">
        <v>18</v>
      </c>
      <c r="B435" s="100" t="s">
        <v>447</v>
      </c>
      <c r="C435" s="100"/>
      <c r="D435" s="101">
        <v>3210</v>
      </c>
      <c r="E435" s="101"/>
      <c r="F435" s="50"/>
      <c r="G435" s="93"/>
      <c r="H435" s="94"/>
      <c r="I435" s="50"/>
      <c r="J435" s="50"/>
      <c r="K435" s="51"/>
    </row>
    <row r="436" spans="1:11" ht="45" customHeight="1" x14ac:dyDescent="0.25">
      <c r="A436" s="62" t="s">
        <v>853</v>
      </c>
      <c r="B436" s="47" t="s">
        <v>448</v>
      </c>
      <c r="C436" s="47" t="s">
        <v>293</v>
      </c>
      <c r="D436" s="97">
        <v>100000</v>
      </c>
      <c r="E436" s="97"/>
      <c r="F436" s="47" t="s">
        <v>12</v>
      </c>
      <c r="G436" s="98" t="s">
        <v>16</v>
      </c>
      <c r="H436" s="98"/>
      <c r="I436" s="47" t="s">
        <v>912</v>
      </c>
      <c r="J436" s="47" t="s">
        <v>913</v>
      </c>
      <c r="K436" s="11" t="s">
        <v>73</v>
      </c>
    </row>
    <row r="437" spans="1:11" ht="18" customHeight="1" x14ac:dyDescent="0.25">
      <c r="A437" s="59" t="s">
        <v>18</v>
      </c>
      <c r="B437" s="100" t="s">
        <v>449</v>
      </c>
      <c r="C437" s="100"/>
      <c r="D437" s="101">
        <f>D436</f>
        <v>100000</v>
      </c>
      <c r="E437" s="101"/>
      <c r="F437" s="50"/>
      <c r="G437" s="93"/>
      <c r="H437" s="94"/>
      <c r="I437" s="50"/>
      <c r="J437" s="50"/>
      <c r="K437" s="51"/>
    </row>
    <row r="438" spans="1:11" ht="66" customHeight="1" x14ac:dyDescent="0.25">
      <c r="A438" s="10" t="s">
        <v>450</v>
      </c>
      <c r="B438" s="47" t="s">
        <v>451</v>
      </c>
      <c r="C438" s="47" t="s">
        <v>293</v>
      </c>
      <c r="D438" s="97">
        <v>42000</v>
      </c>
      <c r="E438" s="97"/>
      <c r="F438" s="47" t="s">
        <v>12</v>
      </c>
      <c r="G438" s="98" t="s">
        <v>13</v>
      </c>
      <c r="H438" s="98"/>
      <c r="I438" s="47" t="s">
        <v>912</v>
      </c>
      <c r="J438" s="47" t="s">
        <v>913</v>
      </c>
      <c r="K438" s="11" t="s">
        <v>140</v>
      </c>
    </row>
    <row r="439" spans="1:11" ht="18" customHeight="1" x14ac:dyDescent="0.25">
      <c r="A439" s="59" t="s">
        <v>18</v>
      </c>
      <c r="B439" s="100" t="s">
        <v>452</v>
      </c>
      <c r="C439" s="100"/>
      <c r="D439" s="101">
        <f>D438</f>
        <v>42000</v>
      </c>
      <c r="E439" s="101"/>
      <c r="F439" s="50"/>
      <c r="G439" s="93"/>
      <c r="H439" s="94"/>
      <c r="I439" s="50"/>
      <c r="J439" s="50"/>
      <c r="K439" s="51"/>
    </row>
    <row r="440" spans="1:11" ht="54.75" customHeight="1" x14ac:dyDescent="0.25">
      <c r="A440" s="10" t="s">
        <v>453</v>
      </c>
      <c r="B440" s="47" t="s">
        <v>454</v>
      </c>
      <c r="C440" s="47" t="s">
        <v>293</v>
      </c>
      <c r="D440" s="97">
        <v>1500</v>
      </c>
      <c r="E440" s="97"/>
      <c r="F440" s="47" t="s">
        <v>12</v>
      </c>
      <c r="G440" s="98" t="s">
        <v>368</v>
      </c>
      <c r="H440" s="98"/>
      <c r="I440" s="47" t="s">
        <v>912</v>
      </c>
      <c r="J440" s="47" t="s">
        <v>913</v>
      </c>
      <c r="K440" s="11" t="s">
        <v>140</v>
      </c>
    </row>
    <row r="441" spans="1:11" ht="18" customHeight="1" x14ac:dyDescent="0.25">
      <c r="A441" s="59" t="s">
        <v>18</v>
      </c>
      <c r="B441" s="100" t="s">
        <v>455</v>
      </c>
      <c r="C441" s="100"/>
      <c r="D441" s="101">
        <v>1500</v>
      </c>
      <c r="E441" s="101"/>
      <c r="F441" s="50"/>
      <c r="G441" s="93"/>
      <c r="H441" s="94"/>
      <c r="I441" s="50"/>
      <c r="J441" s="50"/>
      <c r="K441" s="51"/>
    </row>
    <row r="442" spans="1:11" ht="45" customHeight="1" x14ac:dyDescent="0.25">
      <c r="A442" s="10" t="s">
        <v>457</v>
      </c>
      <c r="B442" s="47" t="s">
        <v>456</v>
      </c>
      <c r="C442" s="47" t="s">
        <v>293</v>
      </c>
      <c r="D442" s="97">
        <v>28500</v>
      </c>
      <c r="E442" s="97"/>
      <c r="F442" s="47" t="s">
        <v>12</v>
      </c>
      <c r="G442" s="98" t="s">
        <v>17</v>
      </c>
      <c r="H442" s="98"/>
      <c r="I442" s="47" t="s">
        <v>912</v>
      </c>
      <c r="J442" s="47" t="s">
        <v>913</v>
      </c>
      <c r="K442" s="11" t="s">
        <v>140</v>
      </c>
    </row>
    <row r="443" spans="1:11" ht="18" customHeight="1" x14ac:dyDescent="0.25">
      <c r="A443" s="59" t="s">
        <v>18</v>
      </c>
      <c r="B443" s="100" t="s">
        <v>458</v>
      </c>
      <c r="C443" s="100"/>
      <c r="D443" s="101">
        <v>28500</v>
      </c>
      <c r="E443" s="101"/>
      <c r="F443" s="50"/>
      <c r="G443" s="93"/>
      <c r="H443" s="94"/>
      <c r="I443" s="50"/>
      <c r="J443" s="50"/>
      <c r="K443" s="51"/>
    </row>
    <row r="444" spans="1:11" ht="66" customHeight="1" x14ac:dyDescent="0.25">
      <c r="A444" s="10" t="s">
        <v>459</v>
      </c>
      <c r="B444" s="47" t="s">
        <v>75</v>
      </c>
      <c r="C444" s="47" t="s">
        <v>293</v>
      </c>
      <c r="D444" s="97">
        <v>1500</v>
      </c>
      <c r="E444" s="97"/>
      <c r="F444" s="47" t="s">
        <v>12</v>
      </c>
      <c r="G444" s="98" t="s">
        <v>16</v>
      </c>
      <c r="H444" s="98"/>
      <c r="I444" s="47" t="s">
        <v>912</v>
      </c>
      <c r="J444" s="47" t="s">
        <v>913</v>
      </c>
      <c r="K444" s="56" t="s">
        <v>73</v>
      </c>
    </row>
    <row r="445" spans="1:11" ht="18" customHeight="1" x14ac:dyDescent="0.25">
      <c r="A445" s="59" t="s">
        <v>18</v>
      </c>
      <c r="B445" s="100" t="s">
        <v>76</v>
      </c>
      <c r="C445" s="100"/>
      <c r="D445" s="101">
        <f>D444</f>
        <v>1500</v>
      </c>
      <c r="E445" s="101"/>
      <c r="F445" s="50"/>
      <c r="G445" s="93"/>
      <c r="H445" s="94"/>
      <c r="I445" s="50"/>
      <c r="J445" s="50"/>
      <c r="K445" s="51"/>
    </row>
    <row r="446" spans="1:11" ht="34.5" customHeight="1" x14ac:dyDescent="0.25">
      <c r="A446" s="10" t="s">
        <v>460</v>
      </c>
      <c r="B446" s="47" t="s">
        <v>461</v>
      </c>
      <c r="C446" s="47" t="s">
        <v>293</v>
      </c>
      <c r="D446" s="97">
        <v>27500</v>
      </c>
      <c r="E446" s="97"/>
      <c r="F446" s="47" t="s">
        <v>12</v>
      </c>
      <c r="G446" s="98" t="s">
        <v>13</v>
      </c>
      <c r="H446" s="98"/>
      <c r="I446" s="47" t="s">
        <v>912</v>
      </c>
      <c r="J446" s="47" t="s">
        <v>913</v>
      </c>
      <c r="K446" s="56" t="s">
        <v>140</v>
      </c>
    </row>
    <row r="447" spans="1:11" ht="18" customHeight="1" x14ac:dyDescent="0.25">
      <c r="A447" s="59" t="s">
        <v>18</v>
      </c>
      <c r="B447" s="100" t="s">
        <v>462</v>
      </c>
      <c r="C447" s="100"/>
      <c r="D447" s="101">
        <f>D446</f>
        <v>27500</v>
      </c>
      <c r="E447" s="101"/>
      <c r="F447" s="50"/>
      <c r="G447" s="93"/>
      <c r="H447" s="94"/>
      <c r="I447" s="50"/>
      <c r="J447" s="50"/>
      <c r="K447" s="51"/>
    </row>
    <row r="448" spans="1:11" ht="48" x14ac:dyDescent="0.25">
      <c r="A448" s="10" t="s">
        <v>463</v>
      </c>
      <c r="B448" s="47" t="s">
        <v>464</v>
      </c>
      <c r="C448" s="47" t="s">
        <v>293</v>
      </c>
      <c r="D448" s="97">
        <v>2500</v>
      </c>
      <c r="E448" s="97"/>
      <c r="F448" s="47" t="s">
        <v>12</v>
      </c>
      <c r="G448" s="98" t="s">
        <v>13</v>
      </c>
      <c r="H448" s="98"/>
      <c r="I448" s="47" t="s">
        <v>912</v>
      </c>
      <c r="J448" s="47" t="s">
        <v>913</v>
      </c>
      <c r="K448" s="11" t="s">
        <v>73</v>
      </c>
    </row>
    <row r="449" spans="1:11" ht="18" customHeight="1" x14ac:dyDescent="0.25">
      <c r="A449" s="59" t="s">
        <v>18</v>
      </c>
      <c r="B449" s="100" t="s">
        <v>465</v>
      </c>
      <c r="C449" s="100"/>
      <c r="D449" s="101">
        <v>14600</v>
      </c>
      <c r="E449" s="101"/>
      <c r="F449" s="50"/>
      <c r="G449" s="93"/>
      <c r="H449" s="94"/>
      <c r="I449" s="50"/>
      <c r="J449" s="50"/>
      <c r="K449" s="51"/>
    </row>
    <row r="450" spans="1:11" ht="44.25" customHeight="1" x14ac:dyDescent="0.25">
      <c r="A450" s="10" t="s">
        <v>466</v>
      </c>
      <c r="B450" s="47" t="s">
        <v>467</v>
      </c>
      <c r="C450" s="47" t="s">
        <v>293</v>
      </c>
      <c r="D450" s="97">
        <v>5000</v>
      </c>
      <c r="E450" s="97"/>
      <c r="F450" s="47" t="s">
        <v>12</v>
      </c>
      <c r="G450" s="98" t="s">
        <v>13</v>
      </c>
      <c r="H450" s="98"/>
      <c r="I450" s="47" t="s">
        <v>912</v>
      </c>
      <c r="J450" s="47" t="s">
        <v>913</v>
      </c>
      <c r="K450" s="11" t="s">
        <v>73</v>
      </c>
    </row>
    <row r="451" spans="1:11" ht="18" customHeight="1" x14ac:dyDescent="0.25">
      <c r="A451" s="59" t="s">
        <v>18</v>
      </c>
      <c r="B451" s="100" t="s">
        <v>468</v>
      </c>
      <c r="C451" s="100"/>
      <c r="D451" s="101">
        <v>5000</v>
      </c>
      <c r="E451" s="101"/>
      <c r="F451" s="50"/>
      <c r="G451" s="93"/>
      <c r="H451" s="94"/>
      <c r="I451" s="50"/>
      <c r="J451" s="50"/>
      <c r="K451" s="51"/>
    </row>
    <row r="452" spans="1:11" ht="35.25" customHeight="1" x14ac:dyDescent="0.25">
      <c r="A452" s="62" t="s">
        <v>854</v>
      </c>
      <c r="B452" s="47" t="s">
        <v>288</v>
      </c>
      <c r="C452" s="47" t="s">
        <v>293</v>
      </c>
      <c r="D452" s="97">
        <v>2100</v>
      </c>
      <c r="E452" s="97"/>
      <c r="F452" s="47" t="s">
        <v>12</v>
      </c>
      <c r="G452" s="98" t="s">
        <v>16</v>
      </c>
      <c r="H452" s="98"/>
      <c r="I452" s="47" t="s">
        <v>912</v>
      </c>
      <c r="J452" s="47" t="s">
        <v>913</v>
      </c>
      <c r="K452" s="56" t="s">
        <v>140</v>
      </c>
    </row>
    <row r="453" spans="1:11" ht="18" customHeight="1" x14ac:dyDescent="0.25">
      <c r="A453" s="59" t="s">
        <v>18</v>
      </c>
      <c r="B453" s="100" t="s">
        <v>289</v>
      </c>
      <c r="C453" s="100"/>
      <c r="D453" s="101">
        <v>2100</v>
      </c>
      <c r="E453" s="101"/>
      <c r="F453" s="50"/>
      <c r="G453" s="93"/>
      <c r="H453" s="94"/>
      <c r="I453" s="50"/>
      <c r="J453" s="50"/>
      <c r="K453" s="51"/>
    </row>
    <row r="454" spans="1:11" ht="34.5" customHeight="1" x14ac:dyDescent="0.25">
      <c r="A454" s="10" t="s">
        <v>469</v>
      </c>
      <c r="B454" s="47" t="s">
        <v>470</v>
      </c>
      <c r="C454" s="47" t="s">
        <v>293</v>
      </c>
      <c r="D454" s="97">
        <v>5000</v>
      </c>
      <c r="E454" s="97"/>
      <c r="F454" s="47" t="s">
        <v>12</v>
      </c>
      <c r="G454" s="98" t="s">
        <v>13</v>
      </c>
      <c r="H454" s="98"/>
      <c r="I454" s="47" t="s">
        <v>912</v>
      </c>
      <c r="J454" s="47" t="s">
        <v>913</v>
      </c>
      <c r="K454" s="11" t="s">
        <v>73</v>
      </c>
    </row>
    <row r="455" spans="1:11" ht="18" customHeight="1" x14ac:dyDescent="0.25">
      <c r="A455" s="59" t="s">
        <v>18</v>
      </c>
      <c r="B455" s="100" t="s">
        <v>471</v>
      </c>
      <c r="C455" s="100"/>
      <c r="D455" s="101">
        <f>D454</f>
        <v>5000</v>
      </c>
      <c r="E455" s="101"/>
      <c r="F455" s="50"/>
      <c r="G455" s="93"/>
      <c r="H455" s="94"/>
      <c r="I455" s="50"/>
      <c r="J455" s="50"/>
      <c r="K455" s="51"/>
    </row>
    <row r="456" spans="1:11" ht="34.5" customHeight="1" x14ac:dyDescent="0.25">
      <c r="A456" s="10" t="s">
        <v>472</v>
      </c>
      <c r="B456" s="47" t="s">
        <v>473</v>
      </c>
      <c r="C456" s="47" t="s">
        <v>293</v>
      </c>
      <c r="D456" s="97">
        <v>15000</v>
      </c>
      <c r="E456" s="97"/>
      <c r="F456" s="47" t="s">
        <v>12</v>
      </c>
      <c r="G456" s="98" t="s">
        <v>13</v>
      </c>
      <c r="H456" s="98"/>
      <c r="I456" s="47" t="s">
        <v>912</v>
      </c>
      <c r="J456" s="47" t="s">
        <v>913</v>
      </c>
      <c r="K456" s="11" t="s">
        <v>73</v>
      </c>
    </row>
    <row r="457" spans="1:11" ht="18" customHeight="1" x14ac:dyDescent="0.25">
      <c r="A457" s="59" t="s">
        <v>18</v>
      </c>
      <c r="B457" s="100" t="s">
        <v>474</v>
      </c>
      <c r="C457" s="100"/>
      <c r="D457" s="101">
        <f>D456</f>
        <v>15000</v>
      </c>
      <c r="E457" s="101"/>
      <c r="F457" s="50"/>
      <c r="G457" s="93"/>
      <c r="H457" s="94"/>
      <c r="I457" s="50"/>
      <c r="J457" s="50"/>
      <c r="K457" s="51"/>
    </row>
    <row r="458" spans="1:11" ht="24" customHeight="1" x14ac:dyDescent="0.25">
      <c r="A458" s="10" t="s">
        <v>475</v>
      </c>
      <c r="B458" s="47" t="s">
        <v>476</v>
      </c>
      <c r="C458" s="47" t="s">
        <v>293</v>
      </c>
      <c r="D458" s="97">
        <v>9000</v>
      </c>
      <c r="E458" s="97"/>
      <c r="F458" s="47" t="s">
        <v>12</v>
      </c>
      <c r="G458" s="98" t="s">
        <v>13</v>
      </c>
      <c r="H458" s="98"/>
      <c r="I458" s="47" t="s">
        <v>912</v>
      </c>
      <c r="J458" s="47" t="s">
        <v>913</v>
      </c>
      <c r="K458" s="11" t="s">
        <v>73</v>
      </c>
    </row>
    <row r="459" spans="1:11" ht="18" customHeight="1" x14ac:dyDescent="0.25">
      <c r="A459" s="59" t="s">
        <v>18</v>
      </c>
      <c r="B459" s="100" t="s">
        <v>477</v>
      </c>
      <c r="C459" s="100"/>
      <c r="D459" s="101">
        <f>D458</f>
        <v>9000</v>
      </c>
      <c r="E459" s="101"/>
      <c r="F459" s="50"/>
      <c r="G459" s="93"/>
      <c r="H459" s="94"/>
      <c r="I459" s="50"/>
      <c r="J459" s="50"/>
      <c r="K459" s="51"/>
    </row>
    <row r="460" spans="1:11" ht="54.75" customHeight="1" x14ac:dyDescent="0.25">
      <c r="A460" s="10" t="s">
        <v>478</v>
      </c>
      <c r="B460" s="47" t="s">
        <v>479</v>
      </c>
      <c r="C460" s="47" t="s">
        <v>293</v>
      </c>
      <c r="D460" s="97">
        <v>13000</v>
      </c>
      <c r="E460" s="97"/>
      <c r="F460" s="47" t="s">
        <v>12</v>
      </c>
      <c r="G460" s="98" t="s">
        <v>368</v>
      </c>
      <c r="H460" s="98"/>
      <c r="I460" s="47" t="s">
        <v>912</v>
      </c>
      <c r="J460" s="47" t="s">
        <v>913</v>
      </c>
      <c r="K460" s="11" t="s">
        <v>73</v>
      </c>
    </row>
    <row r="461" spans="1:11" ht="18" customHeight="1" x14ac:dyDescent="0.25">
      <c r="A461" s="59" t="s">
        <v>18</v>
      </c>
      <c r="B461" s="100" t="s">
        <v>480</v>
      </c>
      <c r="C461" s="100"/>
      <c r="D461" s="101">
        <v>13000</v>
      </c>
      <c r="E461" s="101"/>
      <c r="F461" s="50"/>
      <c r="G461" s="93"/>
      <c r="H461" s="94"/>
      <c r="I461" s="50"/>
      <c r="J461" s="50"/>
      <c r="K461" s="51"/>
    </row>
    <row r="462" spans="1:11" ht="86.25" customHeight="1" x14ac:dyDescent="0.25">
      <c r="A462" s="62" t="s">
        <v>855</v>
      </c>
      <c r="B462" s="47" t="s">
        <v>481</v>
      </c>
      <c r="C462" s="47" t="s">
        <v>293</v>
      </c>
      <c r="D462" s="97">
        <v>11000</v>
      </c>
      <c r="E462" s="97"/>
      <c r="F462" s="47" t="s">
        <v>12</v>
      </c>
      <c r="G462" s="98" t="s">
        <v>13</v>
      </c>
      <c r="H462" s="98"/>
      <c r="I462" s="47" t="s">
        <v>912</v>
      </c>
      <c r="J462" s="47" t="s">
        <v>913</v>
      </c>
      <c r="K462" s="11" t="s">
        <v>140</v>
      </c>
    </row>
    <row r="463" spans="1:11" ht="18" customHeight="1" x14ac:dyDescent="0.25">
      <c r="A463" s="59" t="s">
        <v>18</v>
      </c>
      <c r="B463" s="100" t="s">
        <v>482</v>
      </c>
      <c r="C463" s="100"/>
      <c r="D463" s="101">
        <v>11000</v>
      </c>
      <c r="E463" s="101"/>
      <c r="F463" s="50"/>
      <c r="G463" s="93"/>
      <c r="H463" s="94"/>
      <c r="I463" s="50"/>
      <c r="J463" s="50"/>
      <c r="K463" s="51"/>
    </row>
    <row r="464" spans="1:11" hidden="1" x14ac:dyDescent="0.25">
      <c r="A464" s="73"/>
      <c r="B464" s="49"/>
      <c r="C464" s="47"/>
      <c r="D464" s="97"/>
      <c r="E464" s="97"/>
      <c r="F464" s="47"/>
      <c r="G464" s="98"/>
      <c r="H464" s="98"/>
      <c r="I464" s="47"/>
      <c r="J464" s="47"/>
      <c r="K464" s="11"/>
    </row>
    <row r="465" spans="1:11" ht="18" hidden="1" customHeight="1" x14ac:dyDescent="0.25">
      <c r="A465" s="59"/>
      <c r="B465" s="100"/>
      <c r="C465" s="100"/>
      <c r="D465" s="101"/>
      <c r="E465" s="101"/>
      <c r="F465" s="50"/>
      <c r="G465" s="93"/>
      <c r="H465" s="94"/>
      <c r="I465" s="50"/>
      <c r="J465" s="50"/>
      <c r="K465" s="51"/>
    </row>
    <row r="466" spans="1:11" ht="18" customHeight="1" x14ac:dyDescent="0.25">
      <c r="A466" s="60" t="s">
        <v>18</v>
      </c>
      <c r="B466" s="127" t="s">
        <v>293</v>
      </c>
      <c r="C466" s="127"/>
      <c r="D466" s="128">
        <f>D463+D461+D459+D457+D455+D453+D451+D449+D447+D445+D443+D441+D439+D437+D435+D433+D431+D429+D427+D425+D423+D421+D419+D417+D415+D413+D411+D409+D407+D405+D403+D401+D399+D397+D395+D393+D391+D388+D386+D383+D381+D379+D377+D375+D373+D371+D369+D367+D365+D363+D361+D359+D357+D355+D353+D351+D349+D347+D345+D343+D341+D339+D337+D335+D333+D331+D329+D327+D325+D323+D321+D318+D316+D314+D312+D310+D308+D306+D304+D302+D300</f>
        <v>1861025</v>
      </c>
      <c r="E466" s="128"/>
      <c r="F466" s="52"/>
      <c r="G466" s="132"/>
      <c r="H466" s="133"/>
      <c r="I466" s="52"/>
      <c r="J466" s="52"/>
      <c r="K466" s="53"/>
    </row>
    <row r="467" spans="1:11" ht="26.25" customHeight="1" x14ac:dyDescent="0.25">
      <c r="A467" s="4" t="s">
        <v>9</v>
      </c>
      <c r="B467" s="5">
        <v>20.02</v>
      </c>
      <c r="C467" s="6"/>
      <c r="D467" s="55"/>
      <c r="E467" s="55"/>
      <c r="F467" s="6"/>
      <c r="G467" s="89"/>
      <c r="H467" s="90"/>
      <c r="I467" s="6"/>
      <c r="J467" s="6"/>
      <c r="K467" s="7"/>
    </row>
    <row r="468" spans="1:11" ht="34.5" customHeight="1" x14ac:dyDescent="0.25">
      <c r="A468" s="62" t="s">
        <v>829</v>
      </c>
      <c r="B468" s="47" t="s">
        <v>186</v>
      </c>
      <c r="C468" s="47" t="s">
        <v>484</v>
      </c>
      <c r="D468" s="97">
        <v>5000</v>
      </c>
      <c r="E468" s="97"/>
      <c r="F468" s="47" t="s">
        <v>12</v>
      </c>
      <c r="G468" s="98" t="s">
        <v>13</v>
      </c>
      <c r="H468" s="98"/>
      <c r="I468" s="47" t="s">
        <v>912</v>
      </c>
      <c r="J468" s="47" t="s">
        <v>913</v>
      </c>
      <c r="K468" s="68" t="s">
        <v>14</v>
      </c>
    </row>
    <row r="469" spans="1:11" ht="18" customHeight="1" x14ac:dyDescent="0.25">
      <c r="A469" s="59" t="s">
        <v>18</v>
      </c>
      <c r="B469" s="100" t="s">
        <v>187</v>
      </c>
      <c r="C469" s="100"/>
      <c r="D469" s="101">
        <f>D468</f>
        <v>5000</v>
      </c>
      <c r="E469" s="101"/>
      <c r="F469" s="50"/>
      <c r="G469" s="93"/>
      <c r="H469" s="94"/>
      <c r="I469" s="50"/>
      <c r="J469" s="50"/>
      <c r="K469" s="51"/>
    </row>
    <row r="470" spans="1:11" ht="34.5" customHeight="1" x14ac:dyDescent="0.25">
      <c r="A470" s="46" t="s">
        <v>956</v>
      </c>
      <c r="B470" s="47" t="s">
        <v>192</v>
      </c>
      <c r="C470" s="47" t="s">
        <v>484</v>
      </c>
      <c r="D470" s="97">
        <v>9000</v>
      </c>
      <c r="E470" s="97"/>
      <c r="F470" s="47" t="s">
        <v>12</v>
      </c>
      <c r="G470" s="98" t="s">
        <v>13</v>
      </c>
      <c r="H470" s="98"/>
      <c r="I470" s="47" t="s">
        <v>912</v>
      </c>
      <c r="J470" s="47" t="s">
        <v>913</v>
      </c>
      <c r="K470" s="68" t="s">
        <v>14</v>
      </c>
    </row>
    <row r="471" spans="1:11" ht="18" customHeight="1" x14ac:dyDescent="0.25">
      <c r="A471" s="59" t="s">
        <v>18</v>
      </c>
      <c r="B471" s="100" t="s">
        <v>193</v>
      </c>
      <c r="C471" s="100"/>
      <c r="D471" s="101">
        <f>D470</f>
        <v>9000</v>
      </c>
      <c r="E471" s="101"/>
      <c r="F471" s="50"/>
      <c r="G471" s="93"/>
      <c r="H471" s="94"/>
      <c r="I471" s="50"/>
      <c r="J471" s="50"/>
      <c r="K471" s="51"/>
    </row>
    <row r="472" spans="1:11" ht="108" hidden="1" x14ac:dyDescent="0.25">
      <c r="A472" s="10" t="s">
        <v>485</v>
      </c>
      <c r="B472" s="47" t="s">
        <v>486</v>
      </c>
      <c r="C472" s="47" t="s">
        <v>484</v>
      </c>
      <c r="D472" s="97"/>
      <c r="E472" s="97"/>
      <c r="F472" s="47" t="s">
        <v>12</v>
      </c>
      <c r="G472" s="98" t="s">
        <v>13</v>
      </c>
      <c r="H472" s="98"/>
      <c r="I472" s="47" t="s">
        <v>912</v>
      </c>
      <c r="J472" s="47" t="s">
        <v>913</v>
      </c>
      <c r="K472" s="11" t="s">
        <v>140</v>
      </c>
    </row>
    <row r="473" spans="1:11" ht="18" hidden="1" customHeight="1" x14ac:dyDescent="0.25">
      <c r="A473" s="59" t="s">
        <v>18</v>
      </c>
      <c r="B473" s="100" t="s">
        <v>487</v>
      </c>
      <c r="C473" s="100"/>
      <c r="D473" s="101">
        <f>D472</f>
        <v>0</v>
      </c>
      <c r="E473" s="101"/>
      <c r="F473" s="50"/>
      <c r="G473" s="93"/>
      <c r="H473" s="94"/>
      <c r="I473" s="50"/>
      <c r="J473" s="50"/>
      <c r="K473" s="51"/>
    </row>
    <row r="474" spans="1:11" ht="48" x14ac:dyDescent="0.25">
      <c r="A474" s="46" t="s">
        <v>957</v>
      </c>
      <c r="B474" s="47" t="s">
        <v>488</v>
      </c>
      <c r="C474" s="47" t="s">
        <v>484</v>
      </c>
      <c r="D474" s="97">
        <v>4000</v>
      </c>
      <c r="E474" s="97"/>
      <c r="F474" s="47" t="s">
        <v>12</v>
      </c>
      <c r="G474" s="98" t="s">
        <v>13</v>
      </c>
      <c r="H474" s="98"/>
      <c r="I474" s="47" t="s">
        <v>912</v>
      </c>
      <c r="J474" s="47" t="s">
        <v>913</v>
      </c>
      <c r="K474" s="68" t="s">
        <v>140</v>
      </c>
    </row>
    <row r="475" spans="1:11" ht="18" customHeight="1" x14ac:dyDescent="0.25">
      <c r="A475" s="59" t="s">
        <v>18</v>
      </c>
      <c r="B475" s="100" t="s">
        <v>489</v>
      </c>
      <c r="C475" s="100"/>
      <c r="D475" s="101">
        <f>D474</f>
        <v>4000</v>
      </c>
      <c r="E475" s="101"/>
      <c r="F475" s="50"/>
      <c r="G475" s="93"/>
      <c r="H475" s="94"/>
      <c r="I475" s="50"/>
      <c r="J475" s="50"/>
      <c r="K475" s="51"/>
    </row>
    <row r="476" spans="1:11" ht="96.75" hidden="1" customHeight="1" x14ac:dyDescent="0.25">
      <c r="A476" s="62" t="s">
        <v>856</v>
      </c>
      <c r="B476" s="47" t="s">
        <v>490</v>
      </c>
      <c r="C476" s="47" t="s">
        <v>484</v>
      </c>
      <c r="D476" s="97"/>
      <c r="E476" s="97"/>
      <c r="F476" s="47" t="s">
        <v>12</v>
      </c>
      <c r="G476" s="98" t="s">
        <v>13</v>
      </c>
      <c r="H476" s="98"/>
      <c r="I476" s="47" t="s">
        <v>912</v>
      </c>
      <c r="J476" s="47" t="s">
        <v>913</v>
      </c>
      <c r="K476" s="68" t="s">
        <v>140</v>
      </c>
    </row>
    <row r="477" spans="1:11" ht="18" hidden="1" customHeight="1" x14ac:dyDescent="0.25">
      <c r="A477" s="59" t="s">
        <v>18</v>
      </c>
      <c r="B477" s="100" t="s">
        <v>491</v>
      </c>
      <c r="C477" s="100"/>
      <c r="D477" s="101">
        <f>D476</f>
        <v>0</v>
      </c>
      <c r="E477" s="101"/>
      <c r="F477" s="50"/>
      <c r="G477" s="93"/>
      <c r="H477" s="94"/>
      <c r="I477" s="50"/>
      <c r="J477" s="50"/>
      <c r="K477" s="51"/>
    </row>
    <row r="478" spans="1:11" ht="36" x14ac:dyDescent="0.25">
      <c r="A478" s="46" t="s">
        <v>958</v>
      </c>
      <c r="B478" s="47" t="s">
        <v>492</v>
      </c>
      <c r="C478" s="47" t="s">
        <v>484</v>
      </c>
      <c r="D478" s="97">
        <v>2500</v>
      </c>
      <c r="E478" s="97"/>
      <c r="F478" s="47" t="s">
        <v>12</v>
      </c>
      <c r="G478" s="98" t="s">
        <v>13</v>
      </c>
      <c r="H478" s="98"/>
      <c r="I478" s="47" t="s">
        <v>912</v>
      </c>
      <c r="J478" s="47" t="s">
        <v>913</v>
      </c>
      <c r="K478" s="68" t="s">
        <v>140</v>
      </c>
    </row>
    <row r="479" spans="1:11" ht="18" customHeight="1" x14ac:dyDescent="0.25">
      <c r="A479" s="59" t="s">
        <v>18</v>
      </c>
      <c r="B479" s="100" t="s">
        <v>493</v>
      </c>
      <c r="C479" s="100"/>
      <c r="D479" s="101">
        <f>D478</f>
        <v>2500</v>
      </c>
      <c r="E479" s="101"/>
      <c r="F479" s="50"/>
      <c r="G479" s="93"/>
      <c r="H479" s="94"/>
      <c r="I479" s="50"/>
      <c r="J479" s="50"/>
      <c r="K479" s="51"/>
    </row>
    <row r="480" spans="1:11" ht="84" hidden="1" x14ac:dyDescent="0.25">
      <c r="A480" s="10" t="s">
        <v>494</v>
      </c>
      <c r="B480" s="47" t="s">
        <v>495</v>
      </c>
      <c r="C480" s="47" t="s">
        <v>484</v>
      </c>
      <c r="D480" s="97"/>
      <c r="E480" s="97"/>
      <c r="F480" s="47" t="s">
        <v>12</v>
      </c>
      <c r="G480" s="98" t="s">
        <v>13</v>
      </c>
      <c r="H480" s="98"/>
      <c r="I480" s="47" t="s">
        <v>912</v>
      </c>
      <c r="J480" s="47" t="s">
        <v>913</v>
      </c>
      <c r="K480" s="68" t="s">
        <v>140</v>
      </c>
    </row>
    <row r="481" spans="1:11" ht="18" hidden="1" customHeight="1" x14ac:dyDescent="0.25">
      <c r="A481" s="59" t="s">
        <v>18</v>
      </c>
      <c r="B481" s="100" t="s">
        <v>496</v>
      </c>
      <c r="C481" s="100"/>
      <c r="D481" s="101">
        <f>D480</f>
        <v>0</v>
      </c>
      <c r="E481" s="101"/>
      <c r="F481" s="50"/>
      <c r="G481" s="93"/>
      <c r="H481" s="94"/>
      <c r="I481" s="50"/>
      <c r="J481" s="50"/>
      <c r="K481" s="51"/>
    </row>
    <row r="482" spans="1:11" ht="96" x14ac:dyDescent="0.25">
      <c r="A482" s="171" t="s">
        <v>485</v>
      </c>
      <c r="B482" s="169" t="s">
        <v>486</v>
      </c>
      <c r="C482" s="47" t="s">
        <v>484</v>
      </c>
      <c r="D482" s="97">
        <v>18000</v>
      </c>
      <c r="E482" s="97"/>
      <c r="F482" s="47" t="s">
        <v>12</v>
      </c>
      <c r="G482" s="98" t="s">
        <v>13</v>
      </c>
      <c r="H482" s="98"/>
      <c r="I482" s="47" t="s">
        <v>912</v>
      </c>
      <c r="J482" s="47" t="s">
        <v>913</v>
      </c>
      <c r="K482" s="68" t="s">
        <v>140</v>
      </c>
    </row>
    <row r="483" spans="1:11" ht="18" customHeight="1" x14ac:dyDescent="0.25">
      <c r="A483" s="59" t="s">
        <v>18</v>
      </c>
      <c r="B483" s="100" t="s">
        <v>487</v>
      </c>
      <c r="C483" s="100"/>
      <c r="D483" s="101">
        <f>D482</f>
        <v>18000</v>
      </c>
      <c r="E483" s="101"/>
      <c r="F483" s="50"/>
      <c r="G483" s="93"/>
      <c r="H483" s="94"/>
      <c r="I483" s="50"/>
      <c r="J483" s="50"/>
      <c r="K483" s="51"/>
    </row>
    <row r="484" spans="1:11" ht="60" x14ac:dyDescent="0.25">
      <c r="A484" s="171" t="s">
        <v>1021</v>
      </c>
      <c r="B484" s="169" t="s">
        <v>488</v>
      </c>
      <c r="C484" s="47" t="s">
        <v>484</v>
      </c>
      <c r="D484" s="97">
        <v>4000</v>
      </c>
      <c r="E484" s="97"/>
      <c r="F484" s="47" t="s">
        <v>12</v>
      </c>
      <c r="G484" s="98" t="s">
        <v>13</v>
      </c>
      <c r="H484" s="98"/>
      <c r="I484" s="47" t="s">
        <v>912</v>
      </c>
      <c r="J484" s="47" t="s">
        <v>913</v>
      </c>
      <c r="K484" s="68" t="s">
        <v>140</v>
      </c>
    </row>
    <row r="485" spans="1:11" ht="18" customHeight="1" x14ac:dyDescent="0.25">
      <c r="A485" s="59" t="s">
        <v>18</v>
      </c>
      <c r="B485" s="100" t="s">
        <v>489</v>
      </c>
      <c r="C485" s="100"/>
      <c r="D485" s="101">
        <f>D484</f>
        <v>4000</v>
      </c>
      <c r="E485" s="101"/>
      <c r="F485" s="50"/>
      <c r="G485" s="93"/>
      <c r="H485" s="94"/>
      <c r="I485" s="50"/>
      <c r="J485" s="50"/>
      <c r="K485" s="51"/>
    </row>
    <row r="486" spans="1:11" ht="108" x14ac:dyDescent="0.25">
      <c r="A486" s="171" t="s">
        <v>1022</v>
      </c>
      <c r="B486" s="169" t="s">
        <v>490</v>
      </c>
      <c r="C486" s="47" t="s">
        <v>484</v>
      </c>
      <c r="D486" s="97">
        <v>240000</v>
      </c>
      <c r="E486" s="97"/>
      <c r="F486" s="47" t="s">
        <v>12</v>
      </c>
      <c r="G486" s="98" t="s">
        <v>13</v>
      </c>
      <c r="H486" s="98"/>
      <c r="I486" s="47" t="s">
        <v>912</v>
      </c>
      <c r="J486" s="47" t="s">
        <v>913</v>
      </c>
      <c r="K486" s="68" t="s">
        <v>140</v>
      </c>
    </row>
    <row r="487" spans="1:11" ht="18" customHeight="1" x14ac:dyDescent="0.25">
      <c r="A487" s="59" t="s">
        <v>18</v>
      </c>
      <c r="B487" s="100" t="s">
        <v>500</v>
      </c>
      <c r="C487" s="100"/>
      <c r="D487" s="101">
        <f>D486</f>
        <v>240000</v>
      </c>
      <c r="E487" s="101"/>
      <c r="F487" s="50"/>
      <c r="G487" s="93"/>
      <c r="H487" s="94"/>
      <c r="I487" s="50"/>
      <c r="J487" s="50"/>
      <c r="K487" s="51"/>
    </row>
    <row r="488" spans="1:11" ht="84" x14ac:dyDescent="0.25">
      <c r="A488" s="171" t="s">
        <v>1025</v>
      </c>
      <c r="B488" s="169" t="s">
        <v>492</v>
      </c>
      <c r="C488" s="47" t="s">
        <v>484</v>
      </c>
      <c r="D488" s="97">
        <v>22000</v>
      </c>
      <c r="E488" s="97"/>
      <c r="F488" s="47" t="s">
        <v>12</v>
      </c>
      <c r="G488" s="98" t="s">
        <v>13</v>
      </c>
      <c r="H488" s="98"/>
      <c r="I488" s="47" t="s">
        <v>912</v>
      </c>
      <c r="J488" s="47" t="s">
        <v>913</v>
      </c>
      <c r="K488" s="68" t="s">
        <v>140</v>
      </c>
    </row>
    <row r="489" spans="1:11" ht="18" customHeight="1" x14ac:dyDescent="0.25">
      <c r="A489" s="59" t="s">
        <v>18</v>
      </c>
      <c r="B489" s="100" t="s">
        <v>493</v>
      </c>
      <c r="C489" s="100"/>
      <c r="D489" s="101">
        <f>D488</f>
        <v>22000</v>
      </c>
      <c r="E489" s="101"/>
      <c r="F489" s="50"/>
      <c r="G489" s="93"/>
      <c r="H489" s="94"/>
      <c r="I489" s="50"/>
      <c r="J489" s="50"/>
      <c r="K489" s="51"/>
    </row>
    <row r="490" spans="1:11" ht="96" x14ac:dyDescent="0.25">
      <c r="A490" s="171" t="s">
        <v>1023</v>
      </c>
      <c r="B490" s="169" t="s">
        <v>1024</v>
      </c>
      <c r="C490" s="47" t="s">
        <v>484</v>
      </c>
      <c r="D490" s="97">
        <v>30000</v>
      </c>
      <c r="E490" s="97"/>
      <c r="F490" s="47" t="s">
        <v>12</v>
      </c>
      <c r="G490" s="98" t="s">
        <v>13</v>
      </c>
      <c r="H490" s="98"/>
      <c r="I490" s="47" t="s">
        <v>912</v>
      </c>
      <c r="J490" s="47" t="s">
        <v>913</v>
      </c>
      <c r="K490" s="68" t="s">
        <v>140</v>
      </c>
    </row>
    <row r="491" spans="1:11" ht="18" customHeight="1" x14ac:dyDescent="0.25">
      <c r="A491" s="59" t="s">
        <v>18</v>
      </c>
      <c r="B491" s="100" t="s">
        <v>1026</v>
      </c>
      <c r="C491" s="100"/>
      <c r="D491" s="101">
        <f>D490</f>
        <v>30000</v>
      </c>
      <c r="E491" s="101"/>
      <c r="F491" s="50"/>
      <c r="G491" s="93"/>
      <c r="H491" s="94"/>
      <c r="I491" s="50"/>
      <c r="J491" s="50"/>
      <c r="K491" s="51"/>
    </row>
    <row r="492" spans="1:11" ht="84" x14ac:dyDescent="0.25">
      <c r="A492" s="171" t="s">
        <v>494</v>
      </c>
      <c r="B492" s="169" t="s">
        <v>495</v>
      </c>
      <c r="C492" s="47" t="s">
        <v>484</v>
      </c>
      <c r="D492" s="97">
        <v>6000</v>
      </c>
      <c r="E492" s="97"/>
      <c r="F492" s="47" t="s">
        <v>12</v>
      </c>
      <c r="G492" s="98" t="s">
        <v>13</v>
      </c>
      <c r="H492" s="98"/>
      <c r="I492" s="47" t="s">
        <v>912</v>
      </c>
      <c r="J492" s="47" t="s">
        <v>913</v>
      </c>
      <c r="K492" s="68" t="s">
        <v>140</v>
      </c>
    </row>
    <row r="493" spans="1:11" ht="18" customHeight="1" x14ac:dyDescent="0.25">
      <c r="A493" s="59" t="s">
        <v>18</v>
      </c>
      <c r="B493" s="100" t="s">
        <v>496</v>
      </c>
      <c r="C493" s="100"/>
      <c r="D493" s="101">
        <f>D492</f>
        <v>6000</v>
      </c>
      <c r="E493" s="101"/>
      <c r="F493" s="50"/>
      <c r="G493" s="93"/>
      <c r="H493" s="94"/>
      <c r="I493" s="50"/>
      <c r="J493" s="50"/>
      <c r="K493" s="51"/>
    </row>
    <row r="494" spans="1:11" ht="156" x14ac:dyDescent="0.25">
      <c r="A494" s="171" t="s">
        <v>1027</v>
      </c>
      <c r="B494" s="169" t="s">
        <v>497</v>
      </c>
      <c r="C494" s="47" t="s">
        <v>484</v>
      </c>
      <c r="D494" s="97">
        <v>6000</v>
      </c>
      <c r="E494" s="97"/>
      <c r="F494" s="47" t="s">
        <v>12</v>
      </c>
      <c r="G494" s="98" t="s">
        <v>13</v>
      </c>
      <c r="H494" s="98"/>
      <c r="I494" s="47" t="s">
        <v>912</v>
      </c>
      <c r="J494" s="47" t="s">
        <v>913</v>
      </c>
      <c r="K494" s="68" t="s">
        <v>140</v>
      </c>
    </row>
    <row r="495" spans="1:11" ht="18" customHeight="1" x14ac:dyDescent="0.25">
      <c r="A495" s="59" t="s">
        <v>18</v>
      </c>
      <c r="B495" s="100" t="s">
        <v>498</v>
      </c>
      <c r="C495" s="100"/>
      <c r="D495" s="101">
        <f>D494</f>
        <v>6000</v>
      </c>
      <c r="E495" s="101"/>
      <c r="F495" s="50"/>
      <c r="G495" s="93"/>
      <c r="H495" s="94"/>
      <c r="I495" s="50"/>
      <c r="J495" s="50"/>
      <c r="K495" s="51"/>
    </row>
    <row r="496" spans="1:11" ht="36" x14ac:dyDescent="0.25">
      <c r="A496" s="46" t="s">
        <v>959</v>
      </c>
      <c r="B496" s="47" t="s">
        <v>499</v>
      </c>
      <c r="C496" s="47" t="s">
        <v>484</v>
      </c>
      <c r="D496" s="97">
        <v>6000</v>
      </c>
      <c r="E496" s="97"/>
      <c r="F496" s="47" t="s">
        <v>12</v>
      </c>
      <c r="G496" s="98" t="s">
        <v>13</v>
      </c>
      <c r="H496" s="98"/>
      <c r="I496" s="47" t="s">
        <v>912</v>
      </c>
      <c r="J496" s="47" t="s">
        <v>913</v>
      </c>
      <c r="K496" s="68" t="s">
        <v>140</v>
      </c>
    </row>
    <row r="497" spans="1:11" ht="18" customHeight="1" x14ac:dyDescent="0.25">
      <c r="A497" s="59" t="s">
        <v>18</v>
      </c>
      <c r="B497" s="100" t="s">
        <v>500</v>
      </c>
      <c r="C497" s="100"/>
      <c r="D497" s="101">
        <f>D496</f>
        <v>6000</v>
      </c>
      <c r="E497" s="101"/>
      <c r="F497" s="50"/>
      <c r="G497" s="93"/>
      <c r="H497" s="94"/>
      <c r="I497" s="50"/>
      <c r="J497" s="50"/>
      <c r="K497" s="51"/>
    </row>
    <row r="498" spans="1:11" ht="156" hidden="1" x14ac:dyDescent="0.25">
      <c r="A498" s="10" t="s">
        <v>501</v>
      </c>
      <c r="B498" s="47" t="s">
        <v>502</v>
      </c>
      <c r="C498" s="47" t="s">
        <v>484</v>
      </c>
      <c r="D498" s="97"/>
      <c r="E498" s="97"/>
      <c r="F498" s="47" t="s">
        <v>12</v>
      </c>
      <c r="G498" s="98" t="s">
        <v>13</v>
      </c>
      <c r="H498" s="98"/>
      <c r="I498" s="47" t="s">
        <v>912</v>
      </c>
      <c r="J498" s="47" t="s">
        <v>913</v>
      </c>
      <c r="K498" s="68" t="s">
        <v>140</v>
      </c>
    </row>
    <row r="499" spans="1:11" ht="18" hidden="1" customHeight="1" x14ac:dyDescent="0.25">
      <c r="A499" s="59" t="s">
        <v>18</v>
      </c>
      <c r="B499" s="100" t="s">
        <v>503</v>
      </c>
      <c r="C499" s="100"/>
      <c r="D499" s="101">
        <f>D498</f>
        <v>0</v>
      </c>
      <c r="E499" s="101"/>
      <c r="F499" s="50"/>
      <c r="G499" s="93"/>
      <c r="H499" s="94"/>
      <c r="I499" s="50"/>
      <c r="J499" s="50"/>
      <c r="K499" s="51"/>
    </row>
    <row r="500" spans="1:11" ht="156" x14ac:dyDescent="0.25">
      <c r="A500" s="171" t="s">
        <v>501</v>
      </c>
      <c r="B500" s="169" t="s">
        <v>502</v>
      </c>
      <c r="C500" s="47" t="s">
        <v>484</v>
      </c>
      <c r="D500" s="97">
        <v>12000</v>
      </c>
      <c r="E500" s="97"/>
      <c r="F500" s="47" t="s">
        <v>12</v>
      </c>
      <c r="G500" s="98" t="s">
        <v>13</v>
      </c>
      <c r="H500" s="98"/>
      <c r="I500" s="47" t="s">
        <v>912</v>
      </c>
      <c r="J500" s="47" t="s">
        <v>913</v>
      </c>
      <c r="K500" s="68" t="s">
        <v>140</v>
      </c>
    </row>
    <row r="501" spans="1:11" ht="18" customHeight="1" x14ac:dyDescent="0.25">
      <c r="A501" s="59" t="s">
        <v>18</v>
      </c>
      <c r="B501" s="100" t="s">
        <v>503</v>
      </c>
      <c r="C501" s="100"/>
      <c r="D501" s="101">
        <f>D500</f>
        <v>12000</v>
      </c>
      <c r="E501" s="101"/>
      <c r="F501" s="50"/>
      <c r="G501" s="93"/>
      <c r="H501" s="94"/>
      <c r="I501" s="50"/>
      <c r="J501" s="50"/>
      <c r="K501" s="51"/>
    </row>
    <row r="502" spans="1:11" ht="96" x14ac:dyDescent="0.25">
      <c r="A502" s="46" t="s">
        <v>960</v>
      </c>
      <c r="B502" s="47" t="s">
        <v>504</v>
      </c>
      <c r="C502" s="47" t="s">
        <v>484</v>
      </c>
      <c r="D502" s="97">
        <v>9500</v>
      </c>
      <c r="E502" s="97"/>
      <c r="F502" s="47" t="s">
        <v>12</v>
      </c>
      <c r="G502" s="98" t="s">
        <v>13</v>
      </c>
      <c r="H502" s="98"/>
      <c r="I502" s="47" t="s">
        <v>912</v>
      </c>
      <c r="J502" s="47" t="s">
        <v>913</v>
      </c>
      <c r="K502" s="68" t="s">
        <v>140</v>
      </c>
    </row>
    <row r="503" spans="1:11" ht="18" customHeight="1" x14ac:dyDescent="0.25">
      <c r="A503" s="59" t="s">
        <v>18</v>
      </c>
      <c r="B503" s="100" t="s">
        <v>505</v>
      </c>
      <c r="C503" s="100"/>
      <c r="D503" s="101">
        <f>D502</f>
        <v>9500</v>
      </c>
      <c r="E503" s="101"/>
      <c r="F503" s="50"/>
      <c r="G503" s="93"/>
      <c r="H503" s="94"/>
      <c r="I503" s="50"/>
      <c r="J503" s="50"/>
      <c r="K503" s="51"/>
    </row>
    <row r="504" spans="1:11" ht="44.25" hidden="1" customHeight="1" x14ac:dyDescent="0.25">
      <c r="A504" s="10" t="s">
        <v>506</v>
      </c>
      <c r="B504" s="47" t="s">
        <v>507</v>
      </c>
      <c r="C504" s="47" t="s">
        <v>484</v>
      </c>
      <c r="D504" s="97"/>
      <c r="E504" s="97"/>
      <c r="F504" s="47" t="s">
        <v>12</v>
      </c>
      <c r="G504" s="98" t="s">
        <v>13</v>
      </c>
      <c r="H504" s="98"/>
      <c r="I504" s="47" t="s">
        <v>912</v>
      </c>
      <c r="J504" s="47" t="s">
        <v>913</v>
      </c>
      <c r="K504" s="68" t="s">
        <v>140</v>
      </c>
    </row>
    <row r="505" spans="1:11" ht="18" hidden="1" customHeight="1" x14ac:dyDescent="0.25">
      <c r="A505" s="59" t="s">
        <v>18</v>
      </c>
      <c r="B505" s="100" t="s">
        <v>508</v>
      </c>
      <c r="C505" s="100"/>
      <c r="D505" s="101">
        <f>D504</f>
        <v>0</v>
      </c>
      <c r="E505" s="101"/>
      <c r="F505" s="50"/>
      <c r="G505" s="93"/>
      <c r="H505" s="94"/>
      <c r="I505" s="50"/>
      <c r="J505" s="50"/>
      <c r="K505" s="51"/>
    </row>
    <row r="506" spans="1:11" ht="117.75" hidden="1" customHeight="1" x14ac:dyDescent="0.25">
      <c r="A506" s="10" t="s">
        <v>509</v>
      </c>
      <c r="B506" s="47" t="s">
        <v>510</v>
      </c>
      <c r="C506" s="47" t="s">
        <v>484</v>
      </c>
      <c r="D506" s="97"/>
      <c r="E506" s="97"/>
      <c r="F506" s="47" t="s">
        <v>12</v>
      </c>
      <c r="G506" s="98" t="s">
        <v>13</v>
      </c>
      <c r="H506" s="98"/>
      <c r="I506" s="47" t="s">
        <v>912</v>
      </c>
      <c r="J506" s="47" t="s">
        <v>913</v>
      </c>
      <c r="K506" s="68" t="s">
        <v>140</v>
      </c>
    </row>
    <row r="507" spans="1:11" ht="18" hidden="1" customHeight="1" x14ac:dyDescent="0.25">
      <c r="A507" s="59" t="s">
        <v>18</v>
      </c>
      <c r="B507" s="100" t="s">
        <v>511</v>
      </c>
      <c r="C507" s="100"/>
      <c r="D507" s="101">
        <f>D506</f>
        <v>0</v>
      </c>
      <c r="E507" s="101"/>
      <c r="F507" s="50"/>
      <c r="G507" s="93"/>
      <c r="H507" s="94"/>
      <c r="I507" s="50"/>
      <c r="J507" s="50"/>
      <c r="K507" s="51"/>
    </row>
    <row r="508" spans="1:11" ht="36" customHeight="1" x14ac:dyDescent="0.25">
      <c r="A508" s="171" t="s">
        <v>506</v>
      </c>
      <c r="B508" s="169" t="s">
        <v>507</v>
      </c>
      <c r="C508" s="47" t="s">
        <v>484</v>
      </c>
      <c r="D508" s="84">
        <v>13100</v>
      </c>
      <c r="E508" s="84">
        <v>14000</v>
      </c>
      <c r="F508" s="47" t="s">
        <v>12</v>
      </c>
      <c r="G508" s="47" t="s">
        <v>13</v>
      </c>
      <c r="H508" s="47"/>
      <c r="I508" s="47" t="s">
        <v>912</v>
      </c>
      <c r="J508" s="47" t="s">
        <v>913</v>
      </c>
      <c r="K508" s="68" t="s">
        <v>140</v>
      </c>
    </row>
    <row r="509" spans="1:11" ht="18" customHeight="1" x14ac:dyDescent="0.25">
      <c r="A509" s="59" t="s">
        <v>18</v>
      </c>
      <c r="B509" s="85" t="s">
        <v>508</v>
      </c>
      <c r="C509" s="85"/>
      <c r="D509" s="86">
        <v>13100</v>
      </c>
      <c r="E509" s="86">
        <f>E508</f>
        <v>14000</v>
      </c>
      <c r="F509" s="50"/>
      <c r="G509" s="87"/>
      <c r="H509" s="88"/>
      <c r="I509" s="50"/>
      <c r="J509" s="50"/>
      <c r="K509" s="51"/>
    </row>
    <row r="510" spans="1:11" ht="120" x14ac:dyDescent="0.25">
      <c r="A510" s="171" t="s">
        <v>509</v>
      </c>
      <c r="B510" s="169" t="s">
        <v>510</v>
      </c>
      <c r="C510" s="47" t="s">
        <v>484</v>
      </c>
      <c r="D510" s="97">
        <v>12600</v>
      </c>
      <c r="E510" s="97"/>
      <c r="F510" s="47" t="s">
        <v>12</v>
      </c>
      <c r="G510" s="98" t="s">
        <v>13</v>
      </c>
      <c r="H510" s="98"/>
      <c r="I510" s="47" t="s">
        <v>912</v>
      </c>
      <c r="J510" s="47" t="s">
        <v>913</v>
      </c>
      <c r="K510" s="68" t="s">
        <v>140</v>
      </c>
    </row>
    <row r="511" spans="1:11" ht="18" customHeight="1" x14ac:dyDescent="0.25">
      <c r="A511" s="59" t="s">
        <v>18</v>
      </c>
      <c r="B511" s="100" t="s">
        <v>508</v>
      </c>
      <c r="C511" s="100"/>
      <c r="D511" s="101">
        <f>D510</f>
        <v>12600</v>
      </c>
      <c r="E511" s="101"/>
      <c r="F511" s="50"/>
      <c r="G511" s="93"/>
      <c r="H511" s="94"/>
      <c r="I511" s="50"/>
      <c r="J511" s="50"/>
      <c r="K511" s="51"/>
    </row>
    <row r="512" spans="1:11" ht="36" x14ac:dyDescent="0.25">
      <c r="A512" s="10" t="s">
        <v>512</v>
      </c>
      <c r="B512" s="47" t="s">
        <v>229</v>
      </c>
      <c r="C512" s="47" t="s">
        <v>484</v>
      </c>
      <c r="D512" s="97">
        <v>13500</v>
      </c>
      <c r="E512" s="97"/>
      <c r="F512" s="47" t="s">
        <v>12</v>
      </c>
      <c r="G512" s="98" t="s">
        <v>13</v>
      </c>
      <c r="H512" s="98"/>
      <c r="I512" s="47" t="s">
        <v>912</v>
      </c>
      <c r="J512" s="47" t="s">
        <v>913</v>
      </c>
      <c r="K512" s="68" t="s">
        <v>140</v>
      </c>
    </row>
    <row r="513" spans="1:11" ht="18" customHeight="1" x14ac:dyDescent="0.25">
      <c r="A513" s="59" t="s">
        <v>18</v>
      </c>
      <c r="B513" s="100" t="s">
        <v>230</v>
      </c>
      <c r="C513" s="100"/>
      <c r="D513" s="101">
        <f>D512</f>
        <v>13500</v>
      </c>
      <c r="E513" s="101"/>
      <c r="F513" s="50"/>
      <c r="G513" s="93"/>
      <c r="H513" s="94"/>
      <c r="I513" s="50"/>
      <c r="J513" s="50"/>
      <c r="K513" s="51"/>
    </row>
    <row r="514" spans="1:11" ht="60" x14ac:dyDescent="0.25">
      <c r="A514" s="10" t="s">
        <v>513</v>
      </c>
      <c r="B514" s="47" t="s">
        <v>514</v>
      </c>
      <c r="C514" s="47" t="s">
        <v>484</v>
      </c>
      <c r="D514" s="97">
        <v>10140</v>
      </c>
      <c r="E514" s="97"/>
      <c r="F514" s="47" t="s">
        <v>12</v>
      </c>
      <c r="G514" s="98" t="s">
        <v>13</v>
      </c>
      <c r="H514" s="98"/>
      <c r="I514" s="47" t="s">
        <v>912</v>
      </c>
      <c r="J514" s="47" t="s">
        <v>913</v>
      </c>
      <c r="K514" s="68" t="s">
        <v>140</v>
      </c>
    </row>
    <row r="515" spans="1:11" ht="18" customHeight="1" x14ac:dyDescent="0.25">
      <c r="A515" s="59" t="s">
        <v>18</v>
      </c>
      <c r="B515" s="100" t="s">
        <v>515</v>
      </c>
      <c r="C515" s="100"/>
      <c r="D515" s="101">
        <v>10140</v>
      </c>
      <c r="E515" s="101"/>
      <c r="F515" s="50"/>
      <c r="G515" s="93"/>
      <c r="H515" s="94"/>
      <c r="I515" s="50"/>
      <c r="J515" s="50"/>
      <c r="K515" s="51"/>
    </row>
    <row r="516" spans="1:11" ht="34.5" customHeight="1" x14ac:dyDescent="0.25">
      <c r="A516" s="10" t="s">
        <v>516</v>
      </c>
      <c r="B516" s="47" t="s">
        <v>517</v>
      </c>
      <c r="C516" s="47" t="s">
        <v>484</v>
      </c>
      <c r="D516" s="97">
        <v>30000</v>
      </c>
      <c r="E516" s="97"/>
      <c r="F516" s="47" t="s">
        <v>12</v>
      </c>
      <c r="G516" s="98" t="s">
        <v>13</v>
      </c>
      <c r="H516" s="98"/>
      <c r="I516" s="47" t="s">
        <v>912</v>
      </c>
      <c r="J516" s="47" t="s">
        <v>913</v>
      </c>
      <c r="K516" s="68" t="s">
        <v>140</v>
      </c>
    </row>
    <row r="517" spans="1:11" ht="18" customHeight="1" x14ac:dyDescent="0.25">
      <c r="A517" s="59" t="s">
        <v>18</v>
      </c>
      <c r="B517" s="100" t="s">
        <v>518</v>
      </c>
      <c r="C517" s="100"/>
      <c r="D517" s="101">
        <f>D516</f>
        <v>30000</v>
      </c>
      <c r="E517" s="101"/>
      <c r="F517" s="50"/>
      <c r="G517" s="93"/>
      <c r="H517" s="94"/>
      <c r="I517" s="50"/>
      <c r="J517" s="50"/>
      <c r="K517" s="51"/>
    </row>
    <row r="518" spans="1:11" ht="36" x14ac:dyDescent="0.25">
      <c r="A518" s="46" t="s">
        <v>961</v>
      </c>
      <c r="B518" s="47" t="s">
        <v>519</v>
      </c>
      <c r="C518" s="47" t="s">
        <v>484</v>
      </c>
      <c r="D518" s="97">
        <v>7000</v>
      </c>
      <c r="E518" s="97"/>
      <c r="F518" s="47" t="s">
        <v>12</v>
      </c>
      <c r="G518" s="98" t="s">
        <v>13</v>
      </c>
      <c r="H518" s="98"/>
      <c r="I518" s="47" t="s">
        <v>912</v>
      </c>
      <c r="J518" s="47" t="s">
        <v>913</v>
      </c>
      <c r="K518" s="68" t="s">
        <v>140</v>
      </c>
    </row>
    <row r="519" spans="1:11" ht="18" customHeight="1" x14ac:dyDescent="0.25">
      <c r="A519" s="59" t="s">
        <v>18</v>
      </c>
      <c r="B519" s="100" t="s">
        <v>520</v>
      </c>
      <c r="C519" s="100"/>
      <c r="D519" s="101">
        <f>D518</f>
        <v>7000</v>
      </c>
      <c r="E519" s="101"/>
      <c r="F519" s="50"/>
      <c r="G519" s="93"/>
      <c r="H519" s="94"/>
      <c r="I519" s="50"/>
      <c r="J519" s="50"/>
      <c r="K519" s="51"/>
    </row>
    <row r="520" spans="1:11" ht="72" hidden="1" x14ac:dyDescent="0.25">
      <c r="A520" s="46" t="s">
        <v>962</v>
      </c>
      <c r="B520" s="47" t="s">
        <v>521</v>
      </c>
      <c r="C520" s="47" t="s">
        <v>484</v>
      </c>
      <c r="D520" s="97"/>
      <c r="E520" s="97"/>
      <c r="F520" s="47" t="s">
        <v>12</v>
      </c>
      <c r="G520" s="98" t="s">
        <v>13</v>
      </c>
      <c r="H520" s="98"/>
      <c r="I520" s="47" t="s">
        <v>912</v>
      </c>
      <c r="J520" s="47" t="s">
        <v>913</v>
      </c>
      <c r="K520" s="68" t="s">
        <v>140</v>
      </c>
    </row>
    <row r="521" spans="1:11" ht="18" hidden="1" customHeight="1" x14ac:dyDescent="0.25">
      <c r="A521" s="59" t="s">
        <v>18</v>
      </c>
      <c r="B521" s="100" t="s">
        <v>522</v>
      </c>
      <c r="C521" s="100"/>
      <c r="D521" s="101">
        <f>D520</f>
        <v>0</v>
      </c>
      <c r="E521" s="101"/>
      <c r="F521" s="50"/>
      <c r="G521" s="93"/>
      <c r="H521" s="94"/>
      <c r="I521" s="50"/>
      <c r="J521" s="50"/>
      <c r="K521" s="51"/>
    </row>
    <row r="522" spans="1:11" ht="84" x14ac:dyDescent="0.25">
      <c r="A522" s="171" t="s">
        <v>1028</v>
      </c>
      <c r="B522" s="169" t="s">
        <v>521</v>
      </c>
      <c r="C522" s="47" t="s">
        <v>484</v>
      </c>
      <c r="D522" s="97">
        <v>11500</v>
      </c>
      <c r="E522" s="97"/>
      <c r="F522" s="47" t="s">
        <v>12</v>
      </c>
      <c r="G522" s="98" t="s">
        <v>13</v>
      </c>
      <c r="H522" s="98"/>
      <c r="I522" s="47" t="s">
        <v>912</v>
      </c>
      <c r="J522" s="47" t="s">
        <v>913</v>
      </c>
      <c r="K522" s="68" t="s">
        <v>140</v>
      </c>
    </row>
    <row r="523" spans="1:11" ht="18" customHeight="1" x14ac:dyDescent="0.25">
      <c r="A523" s="59" t="s">
        <v>18</v>
      </c>
      <c r="B523" s="100" t="s">
        <v>522</v>
      </c>
      <c r="C523" s="100"/>
      <c r="D523" s="101">
        <f>D522</f>
        <v>11500</v>
      </c>
      <c r="E523" s="101"/>
      <c r="F523" s="50"/>
      <c r="G523" s="93"/>
      <c r="H523" s="94"/>
      <c r="I523" s="50"/>
      <c r="J523" s="50"/>
      <c r="K523" s="51"/>
    </row>
    <row r="524" spans="1:11" ht="127.5" customHeight="1" x14ac:dyDescent="0.25">
      <c r="A524" s="62" t="s">
        <v>857</v>
      </c>
      <c r="B524" s="47" t="s">
        <v>523</v>
      </c>
      <c r="C524" s="47" t="s">
        <v>484</v>
      </c>
      <c r="D524" s="97">
        <v>280000</v>
      </c>
      <c r="E524" s="97"/>
      <c r="F524" s="47" t="s">
        <v>12</v>
      </c>
      <c r="G524" s="134" t="s">
        <v>13</v>
      </c>
      <c r="H524" s="98"/>
      <c r="I524" s="47" t="s">
        <v>912</v>
      </c>
      <c r="J524" s="47" t="s">
        <v>913</v>
      </c>
      <c r="K524" s="11" t="s">
        <v>140</v>
      </c>
    </row>
    <row r="525" spans="1:11" ht="18" customHeight="1" x14ac:dyDescent="0.25">
      <c r="A525" s="59" t="s">
        <v>18</v>
      </c>
      <c r="B525" s="100" t="s">
        <v>524</v>
      </c>
      <c r="C525" s="100"/>
      <c r="D525" s="101">
        <f>D524</f>
        <v>280000</v>
      </c>
      <c r="E525" s="101"/>
      <c r="F525" s="50"/>
      <c r="G525" s="93"/>
      <c r="H525" s="94"/>
      <c r="I525" s="50"/>
      <c r="J525" s="50"/>
      <c r="K525" s="51"/>
    </row>
    <row r="526" spans="1:11" ht="66" customHeight="1" x14ac:dyDescent="0.25">
      <c r="A526" s="62" t="s">
        <v>858</v>
      </c>
      <c r="B526" s="47" t="s">
        <v>525</v>
      </c>
      <c r="C526" s="47" t="s">
        <v>484</v>
      </c>
      <c r="D526" s="97">
        <v>135000</v>
      </c>
      <c r="E526" s="97"/>
      <c r="F526" s="47" t="s">
        <v>12</v>
      </c>
      <c r="G526" s="98" t="s">
        <v>13</v>
      </c>
      <c r="H526" s="98"/>
      <c r="I526" s="47" t="s">
        <v>912</v>
      </c>
      <c r="J526" s="47" t="s">
        <v>913</v>
      </c>
      <c r="K526" s="11" t="s">
        <v>140</v>
      </c>
    </row>
    <row r="527" spans="1:11" ht="18" customHeight="1" x14ac:dyDescent="0.25">
      <c r="A527" s="59" t="s">
        <v>18</v>
      </c>
      <c r="B527" s="100" t="s">
        <v>526</v>
      </c>
      <c r="C527" s="100"/>
      <c r="D527" s="101">
        <f>D526</f>
        <v>135000</v>
      </c>
      <c r="E527" s="101"/>
      <c r="F527" s="50"/>
      <c r="G527" s="93"/>
      <c r="H527" s="94"/>
      <c r="I527" s="50"/>
      <c r="J527" s="50"/>
      <c r="K527" s="51"/>
    </row>
    <row r="528" spans="1:11" ht="96" x14ac:dyDescent="0.25">
      <c r="A528" s="171" t="s">
        <v>1029</v>
      </c>
      <c r="B528" s="169" t="s">
        <v>527</v>
      </c>
      <c r="C528" s="47" t="s">
        <v>484</v>
      </c>
      <c r="D528" s="97">
        <v>20000</v>
      </c>
      <c r="E528" s="97"/>
      <c r="F528" s="47" t="s">
        <v>12</v>
      </c>
      <c r="G528" s="98" t="s">
        <v>13</v>
      </c>
      <c r="H528" s="98"/>
      <c r="I528" s="47" t="s">
        <v>912</v>
      </c>
      <c r="J528" s="47" t="s">
        <v>913</v>
      </c>
      <c r="K528" s="68" t="s">
        <v>140</v>
      </c>
    </row>
    <row r="529" spans="1:11" ht="18" customHeight="1" x14ac:dyDescent="0.25">
      <c r="A529" s="59" t="s">
        <v>18</v>
      </c>
      <c r="B529" s="100" t="s">
        <v>1030</v>
      </c>
      <c r="C529" s="100"/>
      <c r="D529" s="101">
        <f>D528</f>
        <v>20000</v>
      </c>
      <c r="E529" s="101"/>
      <c r="F529" s="50"/>
      <c r="G529" s="93"/>
      <c r="H529" s="94"/>
      <c r="I529" s="50"/>
      <c r="J529" s="50"/>
      <c r="K529" s="51"/>
    </row>
    <row r="530" spans="1:11" ht="36" x14ac:dyDescent="0.25">
      <c r="A530" s="171" t="s">
        <v>1031</v>
      </c>
      <c r="B530" s="169" t="s">
        <v>528</v>
      </c>
      <c r="C530" s="47" t="s">
        <v>484</v>
      </c>
      <c r="D530" s="97">
        <v>40000</v>
      </c>
      <c r="E530" s="97"/>
      <c r="F530" s="47" t="s">
        <v>12</v>
      </c>
      <c r="G530" s="98" t="s">
        <v>13</v>
      </c>
      <c r="H530" s="98"/>
      <c r="I530" s="47" t="s">
        <v>912</v>
      </c>
      <c r="J530" s="47" t="s">
        <v>913</v>
      </c>
      <c r="K530" s="68" t="s">
        <v>140</v>
      </c>
    </row>
    <row r="531" spans="1:11" ht="18" customHeight="1" x14ac:dyDescent="0.25">
      <c r="A531" s="59" t="s">
        <v>18</v>
      </c>
      <c r="B531" s="100" t="s">
        <v>328</v>
      </c>
      <c r="C531" s="100"/>
      <c r="D531" s="101">
        <f>D530</f>
        <v>40000</v>
      </c>
      <c r="E531" s="101"/>
      <c r="F531" s="50"/>
      <c r="G531" s="93"/>
      <c r="H531" s="94"/>
      <c r="I531" s="50"/>
      <c r="J531" s="50"/>
      <c r="K531" s="51"/>
    </row>
    <row r="532" spans="1:11" ht="48" x14ac:dyDescent="0.25">
      <c r="A532" s="62" t="s">
        <v>859</v>
      </c>
      <c r="B532" s="47" t="s">
        <v>326</v>
      </c>
      <c r="C532" s="47" t="s">
        <v>484</v>
      </c>
      <c r="D532" s="97">
        <v>105000</v>
      </c>
      <c r="E532" s="97"/>
      <c r="F532" s="47" t="s">
        <v>12</v>
      </c>
      <c r="G532" s="98" t="s">
        <v>13</v>
      </c>
      <c r="H532" s="98"/>
      <c r="I532" s="47" t="s">
        <v>912</v>
      </c>
      <c r="J532" s="47" t="s">
        <v>913</v>
      </c>
      <c r="K532" s="68" t="s">
        <v>140</v>
      </c>
    </row>
    <row r="533" spans="1:11" ht="18" customHeight="1" x14ac:dyDescent="0.25">
      <c r="A533" s="59" t="s">
        <v>18</v>
      </c>
      <c r="B533" s="100" t="s">
        <v>328</v>
      </c>
      <c r="C533" s="100"/>
      <c r="D533" s="101">
        <f>D532</f>
        <v>105000</v>
      </c>
      <c r="E533" s="101"/>
      <c r="F533" s="50"/>
      <c r="G533" s="93"/>
      <c r="H533" s="94"/>
      <c r="I533" s="50"/>
      <c r="J533" s="50"/>
      <c r="K533" s="51"/>
    </row>
    <row r="534" spans="1:11" ht="18" customHeight="1" x14ac:dyDescent="0.25">
      <c r="A534" s="60" t="s">
        <v>18</v>
      </c>
      <c r="B534" s="127" t="s">
        <v>484</v>
      </c>
      <c r="C534" s="127"/>
      <c r="D534" s="128">
        <f>D533+D531+D529+D527+D525+D523+D519+D517+D515+D513+D511+E509+D503+D501+D497+D495+D493+D491+D489+D487+D485+D483+D479+D475+D471+D469</f>
        <v>1052740</v>
      </c>
      <c r="E534" s="128"/>
      <c r="F534" s="52"/>
      <c r="G534" s="132"/>
      <c r="H534" s="133"/>
      <c r="I534" s="52"/>
      <c r="J534" s="52"/>
      <c r="K534" s="53"/>
    </row>
    <row r="535" spans="1:11" ht="26.25" customHeight="1" x14ac:dyDescent="0.25">
      <c r="A535" s="4" t="s">
        <v>9</v>
      </c>
      <c r="B535" s="5">
        <v>200401</v>
      </c>
      <c r="C535" s="6"/>
      <c r="D535" s="55"/>
      <c r="E535" s="55"/>
      <c r="F535" s="6"/>
      <c r="G535" s="89"/>
      <c r="H535" s="90"/>
      <c r="I535" s="6"/>
      <c r="J535" s="6"/>
      <c r="K535" s="7"/>
    </row>
    <row r="536" spans="1:11" ht="23.25" customHeight="1" x14ac:dyDescent="0.25">
      <c r="A536" s="10" t="s">
        <v>531</v>
      </c>
      <c r="B536" s="47" t="s">
        <v>532</v>
      </c>
      <c r="C536" s="47" t="s">
        <v>533</v>
      </c>
      <c r="D536" s="97">
        <v>50</v>
      </c>
      <c r="E536" s="97"/>
      <c r="F536" s="47" t="s">
        <v>12</v>
      </c>
      <c r="G536" s="98" t="s">
        <v>13</v>
      </c>
      <c r="H536" s="98"/>
      <c r="I536" s="47" t="s">
        <v>912</v>
      </c>
      <c r="J536" s="47" t="s">
        <v>913</v>
      </c>
      <c r="K536" s="68" t="s">
        <v>14</v>
      </c>
    </row>
    <row r="537" spans="1:11" ht="18" customHeight="1" x14ac:dyDescent="0.25">
      <c r="A537" s="59" t="s">
        <v>18</v>
      </c>
      <c r="B537" s="100" t="s">
        <v>534</v>
      </c>
      <c r="C537" s="100"/>
      <c r="D537" s="101">
        <v>50</v>
      </c>
      <c r="E537" s="101"/>
      <c r="F537" s="50"/>
      <c r="G537" s="93"/>
      <c r="H537" s="94"/>
      <c r="I537" s="50"/>
      <c r="J537" s="50"/>
      <c r="K537" s="51"/>
    </row>
    <row r="538" spans="1:11" ht="24" customHeight="1" x14ac:dyDescent="0.25">
      <c r="A538" s="10" t="s">
        <v>860</v>
      </c>
      <c r="B538" s="64" t="s">
        <v>535</v>
      </c>
      <c r="C538" s="47" t="s">
        <v>533</v>
      </c>
      <c r="D538" s="97">
        <v>400</v>
      </c>
      <c r="E538" s="97"/>
      <c r="F538" s="47" t="s">
        <v>12</v>
      </c>
      <c r="G538" s="98" t="s">
        <v>13</v>
      </c>
      <c r="H538" s="98"/>
      <c r="I538" s="47" t="s">
        <v>912</v>
      </c>
      <c r="J538" s="47" t="s">
        <v>913</v>
      </c>
      <c r="K538" s="68" t="s">
        <v>14</v>
      </c>
    </row>
    <row r="539" spans="1:11" ht="18" customHeight="1" x14ac:dyDescent="0.25">
      <c r="A539" s="59" t="s">
        <v>18</v>
      </c>
      <c r="B539" s="100" t="s">
        <v>536</v>
      </c>
      <c r="C539" s="100"/>
      <c r="D539" s="101">
        <f>D538</f>
        <v>400</v>
      </c>
      <c r="E539" s="101"/>
      <c r="F539" s="50"/>
      <c r="G539" s="93"/>
      <c r="H539" s="94"/>
      <c r="I539" s="50"/>
      <c r="J539" s="50"/>
      <c r="K539" s="51"/>
    </row>
    <row r="540" spans="1:11" ht="24" customHeight="1" x14ac:dyDescent="0.25">
      <c r="A540" s="62" t="s">
        <v>861</v>
      </c>
      <c r="B540" s="47" t="s">
        <v>537</v>
      </c>
      <c r="C540" s="47" t="s">
        <v>533</v>
      </c>
      <c r="D540" s="97">
        <v>25000</v>
      </c>
      <c r="E540" s="97"/>
      <c r="F540" s="47" t="s">
        <v>12</v>
      </c>
      <c r="G540" s="98" t="s">
        <v>13</v>
      </c>
      <c r="H540" s="98"/>
      <c r="I540" s="47" t="s">
        <v>912</v>
      </c>
      <c r="J540" s="47" t="s">
        <v>913</v>
      </c>
      <c r="K540" s="68" t="s">
        <v>14</v>
      </c>
    </row>
    <row r="541" spans="1:11" ht="18" customHeight="1" x14ac:dyDescent="0.25">
      <c r="A541" s="59" t="s">
        <v>18</v>
      </c>
      <c r="B541" s="100" t="s">
        <v>538</v>
      </c>
      <c r="C541" s="100"/>
      <c r="D541" s="101">
        <f>D540</f>
        <v>25000</v>
      </c>
      <c r="E541" s="101"/>
      <c r="F541" s="50"/>
      <c r="G541" s="93"/>
      <c r="H541" s="94"/>
      <c r="I541" s="50"/>
      <c r="J541" s="50"/>
      <c r="K541" s="51"/>
    </row>
    <row r="542" spans="1:11" ht="18" customHeight="1" x14ac:dyDescent="0.25">
      <c r="A542" s="65" t="s">
        <v>18</v>
      </c>
      <c r="B542" s="135" t="s">
        <v>533</v>
      </c>
      <c r="C542" s="135"/>
      <c r="D542" s="136">
        <f>D541+D539+D537</f>
        <v>25450</v>
      </c>
      <c r="E542" s="136"/>
      <c r="F542" s="66"/>
      <c r="G542" s="91"/>
      <c r="H542" s="92"/>
      <c r="I542" s="66"/>
      <c r="J542" s="66"/>
      <c r="K542" s="67"/>
    </row>
    <row r="543" spans="1:11" ht="26.25" customHeight="1" x14ac:dyDescent="0.25">
      <c r="A543" s="4" t="s">
        <v>9</v>
      </c>
      <c r="B543" s="63" t="s">
        <v>862</v>
      </c>
      <c r="C543" s="6"/>
      <c r="D543" s="55"/>
      <c r="E543" s="55"/>
      <c r="F543" s="6"/>
      <c r="G543" s="89"/>
      <c r="H543" s="90"/>
      <c r="I543" s="6"/>
      <c r="J543" s="6"/>
      <c r="K543" s="7"/>
    </row>
    <row r="544" spans="1:11" ht="60" x14ac:dyDescent="0.25">
      <c r="A544" s="10" t="s">
        <v>539</v>
      </c>
      <c r="B544" s="47" t="s">
        <v>540</v>
      </c>
      <c r="C544" s="47" t="s">
        <v>541</v>
      </c>
      <c r="D544" s="97">
        <v>65000</v>
      </c>
      <c r="E544" s="97"/>
      <c r="F544" s="47" t="s">
        <v>12</v>
      </c>
      <c r="G544" s="98" t="s">
        <v>13</v>
      </c>
      <c r="H544" s="98"/>
      <c r="I544" s="47" t="s">
        <v>912</v>
      </c>
      <c r="J544" s="47" t="s">
        <v>913</v>
      </c>
      <c r="K544" s="68" t="s">
        <v>14</v>
      </c>
    </row>
    <row r="545" spans="1:11" ht="18" customHeight="1" x14ac:dyDescent="0.25">
      <c r="A545" s="59" t="s">
        <v>18</v>
      </c>
      <c r="B545" s="100" t="s">
        <v>542</v>
      </c>
      <c r="C545" s="100"/>
      <c r="D545" s="101">
        <f>D544</f>
        <v>65000</v>
      </c>
      <c r="E545" s="101"/>
      <c r="F545" s="50"/>
      <c r="G545" s="93"/>
      <c r="H545" s="94"/>
      <c r="I545" s="50"/>
      <c r="J545" s="50"/>
      <c r="K545" s="51"/>
    </row>
    <row r="546" spans="1:11" ht="24" customHeight="1" x14ac:dyDescent="0.25">
      <c r="A546" s="10" t="s">
        <v>543</v>
      </c>
      <c r="B546" s="47" t="s">
        <v>544</v>
      </c>
      <c r="C546" s="47" t="s">
        <v>541</v>
      </c>
      <c r="D546" s="97">
        <v>37000</v>
      </c>
      <c r="E546" s="97"/>
      <c r="F546" s="47" t="s">
        <v>12</v>
      </c>
      <c r="G546" s="121" t="s">
        <v>13</v>
      </c>
      <c r="H546" s="122"/>
      <c r="I546" s="47" t="s">
        <v>912</v>
      </c>
      <c r="J546" s="47" t="s">
        <v>913</v>
      </c>
      <c r="K546" s="68" t="s">
        <v>14</v>
      </c>
    </row>
    <row r="547" spans="1:11" ht="18" customHeight="1" x14ac:dyDescent="0.25">
      <c r="A547" s="59" t="s">
        <v>18</v>
      </c>
      <c r="B547" s="100" t="s">
        <v>545</v>
      </c>
      <c r="C547" s="100"/>
      <c r="D547" s="101">
        <f>D546</f>
        <v>37000</v>
      </c>
      <c r="E547" s="101"/>
      <c r="F547" s="50"/>
      <c r="G547" s="93"/>
      <c r="H547" s="94"/>
      <c r="I547" s="50"/>
      <c r="J547" s="50"/>
      <c r="K547" s="51"/>
    </row>
    <row r="548" spans="1:11" ht="24" customHeight="1" x14ac:dyDescent="0.25">
      <c r="A548" s="10" t="s">
        <v>546</v>
      </c>
      <c r="B548" s="47" t="s">
        <v>547</v>
      </c>
      <c r="C548" s="47" t="s">
        <v>541</v>
      </c>
      <c r="D548" s="97">
        <v>350000</v>
      </c>
      <c r="E548" s="97"/>
      <c r="F548" s="47" t="s">
        <v>12</v>
      </c>
      <c r="G548" s="98" t="s">
        <v>368</v>
      </c>
      <c r="H548" s="98"/>
      <c r="I548" s="47" t="s">
        <v>912</v>
      </c>
      <c r="J548" s="47" t="s">
        <v>913</v>
      </c>
      <c r="K548" s="68" t="s">
        <v>14</v>
      </c>
    </row>
    <row r="549" spans="1:11" ht="18" customHeight="1" x14ac:dyDescent="0.25">
      <c r="A549" s="59" t="s">
        <v>18</v>
      </c>
      <c r="B549" s="100" t="s">
        <v>548</v>
      </c>
      <c r="C549" s="100"/>
      <c r="D549" s="101">
        <f>D548</f>
        <v>350000</v>
      </c>
      <c r="E549" s="101"/>
      <c r="F549" s="50"/>
      <c r="G549" s="93"/>
      <c r="H549" s="94"/>
      <c r="I549" s="50"/>
      <c r="J549" s="50"/>
      <c r="K549" s="51"/>
    </row>
    <row r="550" spans="1:11" ht="23.25" customHeight="1" x14ac:dyDescent="0.25">
      <c r="A550" s="10" t="s">
        <v>549</v>
      </c>
      <c r="B550" s="47" t="s">
        <v>550</v>
      </c>
      <c r="C550" s="47" t="s">
        <v>541</v>
      </c>
      <c r="D550" s="97">
        <v>600</v>
      </c>
      <c r="E550" s="97"/>
      <c r="F550" s="47" t="s">
        <v>12</v>
      </c>
      <c r="G550" s="98" t="s">
        <v>13</v>
      </c>
      <c r="H550" s="98"/>
      <c r="I550" s="47" t="s">
        <v>912</v>
      </c>
      <c r="J550" s="47" t="s">
        <v>913</v>
      </c>
      <c r="K550" s="68" t="s">
        <v>14</v>
      </c>
    </row>
    <row r="551" spans="1:11" ht="18" customHeight="1" x14ac:dyDescent="0.25">
      <c r="A551" s="59" t="s">
        <v>18</v>
      </c>
      <c r="B551" s="100" t="s">
        <v>551</v>
      </c>
      <c r="C551" s="100"/>
      <c r="D551" s="101">
        <v>600</v>
      </c>
      <c r="E551" s="101"/>
      <c r="F551" s="50"/>
      <c r="G551" s="93"/>
      <c r="H551" s="94"/>
      <c r="I551" s="50"/>
      <c r="J551" s="50"/>
      <c r="K551" s="51"/>
    </row>
    <row r="552" spans="1:11" ht="24" customHeight="1" x14ac:dyDescent="0.25">
      <c r="A552" s="10" t="s">
        <v>552</v>
      </c>
      <c r="B552" s="47" t="s">
        <v>22</v>
      </c>
      <c r="C552" s="47" t="s">
        <v>541</v>
      </c>
      <c r="D552" s="97">
        <v>300</v>
      </c>
      <c r="E552" s="97"/>
      <c r="F552" s="47" t="s">
        <v>12</v>
      </c>
      <c r="G552" s="98" t="s">
        <v>13</v>
      </c>
      <c r="H552" s="98"/>
      <c r="I552" s="47" t="s">
        <v>912</v>
      </c>
      <c r="J552" s="47" t="s">
        <v>913</v>
      </c>
      <c r="K552" s="68" t="s">
        <v>14</v>
      </c>
    </row>
    <row r="553" spans="1:11" ht="18" customHeight="1" x14ac:dyDescent="0.25">
      <c r="A553" s="59" t="s">
        <v>18</v>
      </c>
      <c r="B553" s="100" t="s">
        <v>25</v>
      </c>
      <c r="C553" s="100"/>
      <c r="D553" s="101">
        <f>D552</f>
        <v>300</v>
      </c>
      <c r="E553" s="101"/>
      <c r="F553" s="50"/>
      <c r="G553" s="93"/>
      <c r="H553" s="94"/>
      <c r="I553" s="50"/>
      <c r="J553" s="50"/>
      <c r="K553" s="51"/>
    </row>
    <row r="554" spans="1:11" ht="44.25" customHeight="1" x14ac:dyDescent="0.25">
      <c r="A554" s="62" t="s">
        <v>863</v>
      </c>
      <c r="B554" s="47" t="s">
        <v>532</v>
      </c>
      <c r="C554" s="47" t="s">
        <v>541</v>
      </c>
      <c r="D554" s="97">
        <v>135000</v>
      </c>
      <c r="E554" s="97"/>
      <c r="F554" s="47" t="s">
        <v>12</v>
      </c>
      <c r="G554" s="98" t="s">
        <v>13</v>
      </c>
      <c r="H554" s="98"/>
      <c r="I554" s="47" t="s">
        <v>912</v>
      </c>
      <c r="J554" s="47" t="s">
        <v>913</v>
      </c>
      <c r="K554" s="11" t="s">
        <v>14</v>
      </c>
    </row>
    <row r="555" spans="1:11" ht="18" customHeight="1" x14ac:dyDescent="0.25">
      <c r="A555" s="59" t="s">
        <v>18</v>
      </c>
      <c r="B555" s="100" t="s">
        <v>534</v>
      </c>
      <c r="C555" s="100"/>
      <c r="D555" s="101">
        <f>D554</f>
        <v>135000</v>
      </c>
      <c r="E555" s="101"/>
      <c r="F555" s="50"/>
      <c r="G555" s="93"/>
      <c r="H555" s="94"/>
      <c r="I555" s="50"/>
      <c r="J555" s="50"/>
      <c r="K555" s="51"/>
    </row>
    <row r="556" spans="1:11" ht="24" customHeight="1" x14ac:dyDescent="0.25">
      <c r="A556" s="10" t="s">
        <v>864</v>
      </c>
      <c r="B556" s="64" t="s">
        <v>535</v>
      </c>
      <c r="C556" s="47" t="s">
        <v>541</v>
      </c>
      <c r="D556" s="97">
        <v>50000</v>
      </c>
      <c r="E556" s="97"/>
      <c r="F556" s="47" t="s">
        <v>12</v>
      </c>
      <c r="G556" s="98" t="s">
        <v>13</v>
      </c>
      <c r="H556" s="98"/>
      <c r="I556" s="47" t="s">
        <v>912</v>
      </c>
      <c r="J556" s="47" t="s">
        <v>913</v>
      </c>
      <c r="K556" s="11" t="s">
        <v>14</v>
      </c>
    </row>
    <row r="557" spans="1:11" ht="18" customHeight="1" x14ac:dyDescent="0.25">
      <c r="A557" s="59" t="s">
        <v>18</v>
      </c>
      <c r="B557" s="100" t="s">
        <v>536</v>
      </c>
      <c r="C557" s="100"/>
      <c r="D557" s="101">
        <f>D556</f>
        <v>50000</v>
      </c>
      <c r="E557" s="101"/>
      <c r="F557" s="50"/>
      <c r="G557" s="93"/>
      <c r="H557" s="94"/>
      <c r="I557" s="50"/>
      <c r="J557" s="50"/>
      <c r="K557" s="51"/>
    </row>
    <row r="558" spans="1:11" ht="48" x14ac:dyDescent="0.25">
      <c r="A558" s="62" t="s">
        <v>865</v>
      </c>
      <c r="B558" s="47" t="s">
        <v>33</v>
      </c>
      <c r="C558" s="47" t="s">
        <v>541</v>
      </c>
      <c r="D558" s="97">
        <v>80000</v>
      </c>
      <c r="E558" s="97"/>
      <c r="F558" s="47" t="s">
        <v>12</v>
      </c>
      <c r="G558" s="98" t="s">
        <v>13</v>
      </c>
      <c r="H558" s="98"/>
      <c r="I558" s="47" t="s">
        <v>912</v>
      </c>
      <c r="J558" s="47" t="s">
        <v>913</v>
      </c>
      <c r="K558" s="68" t="s">
        <v>14</v>
      </c>
    </row>
    <row r="559" spans="1:11" ht="18" customHeight="1" x14ac:dyDescent="0.25">
      <c r="A559" s="59" t="s">
        <v>18</v>
      </c>
      <c r="B559" s="100" t="s">
        <v>34</v>
      </c>
      <c r="C559" s="100"/>
      <c r="D559" s="101">
        <f>D558</f>
        <v>80000</v>
      </c>
      <c r="E559" s="101"/>
      <c r="F559" s="50"/>
      <c r="G559" s="93"/>
      <c r="H559" s="94"/>
      <c r="I559" s="50"/>
      <c r="J559" s="50"/>
      <c r="K559" s="51"/>
    </row>
    <row r="560" spans="1:11" ht="34.5" customHeight="1" x14ac:dyDescent="0.25">
      <c r="A560" s="10" t="s">
        <v>553</v>
      </c>
      <c r="B560" s="47" t="s">
        <v>48</v>
      </c>
      <c r="C560" s="47" t="s">
        <v>541</v>
      </c>
      <c r="D560" s="97">
        <v>4200</v>
      </c>
      <c r="E560" s="97"/>
      <c r="F560" s="47" t="s">
        <v>12</v>
      </c>
      <c r="G560" s="98" t="s">
        <v>13</v>
      </c>
      <c r="H560" s="98"/>
      <c r="I560" s="47" t="s">
        <v>912</v>
      </c>
      <c r="J560" s="47" t="s">
        <v>913</v>
      </c>
      <c r="K560" s="11" t="s">
        <v>14</v>
      </c>
    </row>
    <row r="561" spans="1:11" ht="18" customHeight="1" x14ac:dyDescent="0.25">
      <c r="A561" s="59" t="s">
        <v>18</v>
      </c>
      <c r="B561" s="100" t="s">
        <v>49</v>
      </c>
      <c r="C561" s="100"/>
      <c r="D561" s="101">
        <f>D560</f>
        <v>4200</v>
      </c>
      <c r="E561" s="101"/>
      <c r="F561" s="50"/>
      <c r="G561" s="93"/>
      <c r="H561" s="94"/>
      <c r="I561" s="50"/>
      <c r="J561" s="50"/>
      <c r="K561" s="51"/>
    </row>
    <row r="562" spans="1:11" ht="34.5" customHeight="1" x14ac:dyDescent="0.25">
      <c r="A562" s="62" t="s">
        <v>866</v>
      </c>
      <c r="B562" s="47" t="s">
        <v>554</v>
      </c>
      <c r="C562" s="47" t="s">
        <v>541</v>
      </c>
      <c r="D562" s="97">
        <v>3500</v>
      </c>
      <c r="E562" s="97"/>
      <c r="F562" s="47" t="s">
        <v>12</v>
      </c>
      <c r="G562" s="98" t="s">
        <v>13</v>
      </c>
      <c r="H562" s="98"/>
      <c r="I562" s="47" t="s">
        <v>912</v>
      </c>
      <c r="J562" s="47" t="s">
        <v>913</v>
      </c>
      <c r="K562" s="68" t="s">
        <v>14</v>
      </c>
    </row>
    <row r="563" spans="1:11" ht="18" customHeight="1" x14ac:dyDescent="0.25">
      <c r="A563" s="59" t="s">
        <v>18</v>
      </c>
      <c r="B563" s="100" t="s">
        <v>555</v>
      </c>
      <c r="C563" s="100"/>
      <c r="D563" s="101">
        <f>D562</f>
        <v>3500</v>
      </c>
      <c r="E563" s="101"/>
      <c r="F563" s="50"/>
      <c r="G563" s="93"/>
      <c r="H563" s="94"/>
      <c r="I563" s="50"/>
      <c r="J563" s="50"/>
      <c r="K563" s="51"/>
    </row>
    <row r="564" spans="1:11" ht="18" customHeight="1" x14ac:dyDescent="0.25">
      <c r="A564" s="65" t="s">
        <v>18</v>
      </c>
      <c r="B564" s="135" t="s">
        <v>541</v>
      </c>
      <c r="C564" s="135"/>
      <c r="D564" s="136">
        <f>D563+D561+D559+D557+D555+D553+D551+D549+D547+D545</f>
        <v>725600</v>
      </c>
      <c r="E564" s="136"/>
      <c r="F564" s="66"/>
      <c r="G564" s="91"/>
      <c r="H564" s="92"/>
      <c r="I564" s="66"/>
      <c r="J564" s="66"/>
      <c r="K564" s="67"/>
    </row>
    <row r="565" spans="1:11" ht="26.25" customHeight="1" x14ac:dyDescent="0.25">
      <c r="A565" s="4" t="s">
        <v>9</v>
      </c>
      <c r="B565" s="63" t="s">
        <v>867</v>
      </c>
      <c r="C565" s="6"/>
      <c r="D565" s="55"/>
      <c r="E565" s="55"/>
      <c r="F565" s="6"/>
      <c r="G565" s="89"/>
      <c r="H565" s="90"/>
      <c r="I565" s="6"/>
      <c r="J565" s="6"/>
      <c r="K565" s="7"/>
    </row>
    <row r="566" spans="1:11" ht="24" customHeight="1" x14ac:dyDescent="0.25">
      <c r="A566" s="62" t="s">
        <v>868</v>
      </c>
      <c r="B566" s="47" t="s">
        <v>556</v>
      </c>
      <c r="C566" s="47" t="s">
        <v>557</v>
      </c>
      <c r="D566" s="97">
        <v>200000</v>
      </c>
      <c r="E566" s="97"/>
      <c r="F566" s="47" t="s">
        <v>12</v>
      </c>
      <c r="G566" s="98" t="s">
        <v>13</v>
      </c>
      <c r="H566" s="98"/>
      <c r="I566" s="47" t="s">
        <v>912</v>
      </c>
      <c r="J566" s="47" t="s">
        <v>913</v>
      </c>
      <c r="K566" s="11" t="s">
        <v>14</v>
      </c>
    </row>
    <row r="567" spans="1:11" ht="18" customHeight="1" x14ac:dyDescent="0.25">
      <c r="A567" s="59" t="s">
        <v>18</v>
      </c>
      <c r="B567" s="100" t="s">
        <v>558</v>
      </c>
      <c r="C567" s="100"/>
      <c r="D567" s="101">
        <f>D566</f>
        <v>200000</v>
      </c>
      <c r="E567" s="101"/>
      <c r="F567" s="50"/>
      <c r="G567" s="93"/>
      <c r="H567" s="94"/>
      <c r="I567" s="50"/>
      <c r="J567" s="50"/>
      <c r="K567" s="51"/>
    </row>
    <row r="568" spans="1:11" ht="18" customHeight="1" x14ac:dyDescent="0.25">
      <c r="A568" s="65" t="s">
        <v>18</v>
      </c>
      <c r="B568" s="135" t="s">
        <v>557</v>
      </c>
      <c r="C568" s="135"/>
      <c r="D568" s="136">
        <f>D567</f>
        <v>200000</v>
      </c>
      <c r="E568" s="136"/>
      <c r="F568" s="66"/>
      <c r="G568" s="91"/>
      <c r="H568" s="92"/>
      <c r="I568" s="66"/>
      <c r="J568" s="66"/>
      <c r="K568" s="67"/>
    </row>
    <row r="569" spans="1:11" ht="26.25" customHeight="1" x14ac:dyDescent="0.25">
      <c r="A569" s="4" t="s">
        <v>9</v>
      </c>
      <c r="B569" s="63" t="s">
        <v>869</v>
      </c>
      <c r="C569" s="6"/>
      <c r="D569" s="55"/>
      <c r="E569" s="55"/>
      <c r="F569" s="6"/>
      <c r="G569" s="89"/>
      <c r="H569" s="90"/>
      <c r="I569" s="6"/>
      <c r="J569" s="6"/>
      <c r="K569" s="7"/>
    </row>
    <row r="570" spans="1:11" ht="34.5" customHeight="1" x14ac:dyDescent="0.25">
      <c r="A570" s="62" t="s">
        <v>870</v>
      </c>
      <c r="B570" s="47" t="s">
        <v>559</v>
      </c>
      <c r="C570" s="47" t="s">
        <v>560</v>
      </c>
      <c r="D570" s="97">
        <v>270000</v>
      </c>
      <c r="E570" s="97"/>
      <c r="F570" s="47" t="s">
        <v>12</v>
      </c>
      <c r="G570" s="98" t="s">
        <v>13</v>
      </c>
      <c r="H570" s="98"/>
      <c r="I570" s="47" t="s">
        <v>912</v>
      </c>
      <c r="J570" s="47" t="s">
        <v>913</v>
      </c>
      <c r="K570" s="11" t="s">
        <v>14</v>
      </c>
    </row>
    <row r="571" spans="1:11" ht="18" customHeight="1" x14ac:dyDescent="0.25">
      <c r="A571" s="59" t="s">
        <v>18</v>
      </c>
      <c r="B571" s="100" t="s">
        <v>561</v>
      </c>
      <c r="C571" s="100"/>
      <c r="D571" s="101">
        <f>D570</f>
        <v>270000</v>
      </c>
      <c r="E571" s="101"/>
      <c r="F571" s="50"/>
      <c r="G571" s="93"/>
      <c r="H571" s="94"/>
      <c r="I571" s="50"/>
      <c r="J571" s="50"/>
      <c r="K571" s="51"/>
    </row>
    <row r="572" spans="1:11" ht="18" customHeight="1" x14ac:dyDescent="0.25">
      <c r="A572" s="65" t="s">
        <v>18</v>
      </c>
      <c r="B572" s="135" t="s">
        <v>560</v>
      </c>
      <c r="C572" s="135"/>
      <c r="D572" s="136">
        <f>D571</f>
        <v>270000</v>
      </c>
      <c r="E572" s="136"/>
      <c r="F572" s="66"/>
      <c r="G572" s="91"/>
      <c r="H572" s="92"/>
      <c r="I572" s="66"/>
      <c r="J572" s="66"/>
      <c r="K572" s="67"/>
    </row>
    <row r="573" spans="1:11" ht="26.25" customHeight="1" x14ac:dyDescent="0.25">
      <c r="A573" s="4" t="s">
        <v>9</v>
      </c>
      <c r="B573" s="5">
        <v>200501</v>
      </c>
      <c r="C573" s="6"/>
      <c r="D573" s="55"/>
      <c r="E573" s="55"/>
      <c r="F573" s="6"/>
      <c r="G573" s="89"/>
      <c r="H573" s="90"/>
      <c r="I573" s="6"/>
      <c r="J573" s="6"/>
      <c r="K573" s="7"/>
    </row>
    <row r="574" spans="1:11" ht="48" x14ac:dyDescent="0.25">
      <c r="A574" s="62" t="s">
        <v>871</v>
      </c>
      <c r="B574" s="47" t="s">
        <v>116</v>
      </c>
      <c r="C574" s="47" t="s">
        <v>562</v>
      </c>
      <c r="D574" s="97">
        <v>20000</v>
      </c>
      <c r="E574" s="97"/>
      <c r="F574" s="47" t="s">
        <v>12</v>
      </c>
      <c r="G574" s="98" t="s">
        <v>13</v>
      </c>
      <c r="H574" s="98"/>
      <c r="I574" s="47" t="s">
        <v>912</v>
      </c>
      <c r="J574" s="47" t="s">
        <v>913</v>
      </c>
      <c r="K574" s="68" t="s">
        <v>14</v>
      </c>
    </row>
    <row r="575" spans="1:11" ht="18" customHeight="1" x14ac:dyDescent="0.25">
      <c r="A575" s="59" t="s">
        <v>18</v>
      </c>
      <c r="B575" s="100" t="s">
        <v>117</v>
      </c>
      <c r="C575" s="100"/>
      <c r="D575" s="101">
        <f>D574</f>
        <v>20000</v>
      </c>
      <c r="E575" s="101"/>
      <c r="F575" s="50"/>
      <c r="G575" s="93"/>
      <c r="H575" s="94"/>
      <c r="I575" s="50"/>
      <c r="J575" s="50"/>
      <c r="K575" s="51"/>
    </row>
    <row r="576" spans="1:11" ht="18" customHeight="1" x14ac:dyDescent="0.25">
      <c r="A576" s="65" t="s">
        <v>18</v>
      </c>
      <c r="B576" s="135" t="s">
        <v>562</v>
      </c>
      <c r="C576" s="135"/>
      <c r="D576" s="136">
        <f>D575</f>
        <v>20000</v>
      </c>
      <c r="E576" s="136"/>
      <c r="F576" s="66"/>
      <c r="G576" s="91"/>
      <c r="H576" s="92"/>
      <c r="I576" s="66"/>
      <c r="J576" s="66"/>
      <c r="K576" s="67"/>
    </row>
    <row r="577" spans="1:11" ht="26.25" customHeight="1" x14ac:dyDescent="0.25">
      <c r="A577" s="4" t="s">
        <v>9</v>
      </c>
      <c r="B577" s="63" t="s">
        <v>873</v>
      </c>
      <c r="C577" s="6"/>
      <c r="D577" s="55"/>
      <c r="E577" s="55"/>
      <c r="F577" s="6"/>
      <c r="G577" s="89"/>
      <c r="H577" s="90"/>
      <c r="I577" s="6"/>
      <c r="J577" s="6"/>
      <c r="K577" s="7"/>
    </row>
    <row r="578" spans="1:11" ht="24" customHeight="1" x14ac:dyDescent="0.25">
      <c r="A578" s="62" t="s">
        <v>872</v>
      </c>
      <c r="B578" s="47" t="s">
        <v>563</v>
      </c>
      <c r="C578" s="47" t="s">
        <v>564</v>
      </c>
      <c r="D578" s="97">
        <v>260000</v>
      </c>
      <c r="E578" s="97"/>
      <c r="F578" s="47" t="s">
        <v>12</v>
      </c>
      <c r="G578" s="98" t="s">
        <v>13</v>
      </c>
      <c r="H578" s="98"/>
      <c r="I578" s="47" t="s">
        <v>912</v>
      </c>
      <c r="J578" s="47" t="s">
        <v>913</v>
      </c>
      <c r="K578" s="68" t="s">
        <v>14</v>
      </c>
    </row>
    <row r="579" spans="1:11" ht="18" customHeight="1" x14ac:dyDescent="0.25">
      <c r="A579" s="59" t="s">
        <v>18</v>
      </c>
      <c r="B579" s="100" t="s">
        <v>565</v>
      </c>
      <c r="C579" s="100"/>
      <c r="D579" s="101">
        <f>D578</f>
        <v>260000</v>
      </c>
      <c r="E579" s="101"/>
      <c r="F579" s="50"/>
      <c r="G579" s="93"/>
      <c r="H579" s="94"/>
      <c r="I579" s="50"/>
      <c r="J579" s="50"/>
      <c r="K579" s="51"/>
    </row>
    <row r="580" spans="1:11" ht="23.25" customHeight="1" x14ac:dyDescent="0.25">
      <c r="A580" s="10" t="s">
        <v>566</v>
      </c>
      <c r="B580" s="47" t="s">
        <v>567</v>
      </c>
      <c r="C580" s="47" t="s">
        <v>564</v>
      </c>
      <c r="D580" s="97">
        <v>1500</v>
      </c>
      <c r="E580" s="97"/>
      <c r="F580" s="47" t="s">
        <v>12</v>
      </c>
      <c r="G580" s="98" t="s">
        <v>16</v>
      </c>
      <c r="H580" s="98"/>
      <c r="I580" s="47" t="s">
        <v>912</v>
      </c>
      <c r="J580" s="47" t="s">
        <v>913</v>
      </c>
      <c r="K580" s="68" t="s">
        <v>14</v>
      </c>
    </row>
    <row r="581" spans="1:11" ht="18" customHeight="1" x14ac:dyDescent="0.25">
      <c r="A581" s="59" t="s">
        <v>18</v>
      </c>
      <c r="B581" s="100" t="s">
        <v>568</v>
      </c>
      <c r="C581" s="100"/>
      <c r="D581" s="101">
        <v>1500</v>
      </c>
      <c r="E581" s="101"/>
      <c r="F581" s="50"/>
      <c r="G581" s="93"/>
      <c r="H581" s="94"/>
      <c r="I581" s="50"/>
      <c r="J581" s="50"/>
      <c r="K581" s="51"/>
    </row>
    <row r="582" spans="1:11" ht="18" customHeight="1" x14ac:dyDescent="0.25">
      <c r="A582" s="65" t="s">
        <v>18</v>
      </c>
      <c r="B582" s="135" t="s">
        <v>564</v>
      </c>
      <c r="C582" s="135"/>
      <c r="D582" s="136">
        <f>D581+D579</f>
        <v>261500</v>
      </c>
      <c r="E582" s="136"/>
      <c r="F582" s="66"/>
      <c r="G582" s="91"/>
      <c r="H582" s="92"/>
      <c r="I582" s="66"/>
      <c r="J582" s="66"/>
      <c r="K582" s="67"/>
    </row>
    <row r="583" spans="1:11" ht="26.25" customHeight="1" x14ac:dyDescent="0.25">
      <c r="A583" s="4" t="s">
        <v>9</v>
      </c>
      <c r="B583" s="63" t="s">
        <v>874</v>
      </c>
      <c r="C583" s="6"/>
      <c r="D583" s="55"/>
      <c r="E583" s="55"/>
      <c r="F583" s="6"/>
      <c r="G583" s="89"/>
      <c r="H583" s="90"/>
      <c r="I583" s="6"/>
      <c r="J583" s="6"/>
      <c r="K583" s="7"/>
    </row>
    <row r="584" spans="1:11" ht="34.5" customHeight="1" x14ac:dyDescent="0.25">
      <c r="A584" s="171" t="s">
        <v>1032</v>
      </c>
      <c r="B584" s="169" t="s">
        <v>1033</v>
      </c>
      <c r="C584" s="47" t="s">
        <v>570</v>
      </c>
      <c r="D584" s="97">
        <v>2000</v>
      </c>
      <c r="E584" s="97"/>
      <c r="F584" s="47" t="s">
        <v>12</v>
      </c>
      <c r="G584" s="98" t="s">
        <v>13</v>
      </c>
      <c r="H584" s="98"/>
      <c r="I584" s="47" t="s">
        <v>912</v>
      </c>
      <c r="J584" s="47" t="s">
        <v>913</v>
      </c>
      <c r="K584" s="11" t="s">
        <v>14</v>
      </c>
    </row>
    <row r="585" spans="1:11" ht="18" customHeight="1" x14ac:dyDescent="0.25">
      <c r="A585" s="59" t="s">
        <v>18</v>
      </c>
      <c r="B585" s="100" t="s">
        <v>1034</v>
      </c>
      <c r="C585" s="100"/>
      <c r="D585" s="101">
        <f>D584</f>
        <v>2000</v>
      </c>
      <c r="E585" s="101"/>
      <c r="F585" s="50"/>
      <c r="G585" s="93"/>
      <c r="H585" s="94"/>
      <c r="I585" s="50"/>
      <c r="J585" s="50"/>
      <c r="K585" s="51"/>
    </row>
    <row r="586" spans="1:11" ht="34.5" customHeight="1" x14ac:dyDescent="0.25">
      <c r="A586" s="10" t="s">
        <v>569</v>
      </c>
      <c r="B586" s="47" t="s">
        <v>112</v>
      </c>
      <c r="C586" s="47" t="s">
        <v>570</v>
      </c>
      <c r="D586" s="97">
        <v>350</v>
      </c>
      <c r="E586" s="97"/>
      <c r="F586" s="47" t="s">
        <v>12</v>
      </c>
      <c r="G586" s="98" t="s">
        <v>13</v>
      </c>
      <c r="H586" s="98"/>
      <c r="I586" s="47" t="s">
        <v>912</v>
      </c>
      <c r="J586" s="47" t="s">
        <v>913</v>
      </c>
      <c r="K586" s="11" t="s">
        <v>14</v>
      </c>
    </row>
    <row r="587" spans="1:11" ht="18" customHeight="1" x14ac:dyDescent="0.25">
      <c r="A587" s="59" t="s">
        <v>18</v>
      </c>
      <c r="B587" s="100" t="s">
        <v>113</v>
      </c>
      <c r="C587" s="100"/>
      <c r="D587" s="101">
        <f>D586</f>
        <v>350</v>
      </c>
      <c r="E587" s="101"/>
      <c r="F587" s="50"/>
      <c r="G587" s="93"/>
      <c r="H587" s="94"/>
      <c r="I587" s="50"/>
      <c r="J587" s="50"/>
      <c r="K587" s="51"/>
    </row>
    <row r="588" spans="1:11" ht="45" customHeight="1" x14ac:dyDescent="0.25">
      <c r="A588" s="10" t="s">
        <v>571</v>
      </c>
      <c r="B588" s="47" t="s">
        <v>116</v>
      </c>
      <c r="C588" s="47" t="s">
        <v>570</v>
      </c>
      <c r="D588" s="97">
        <v>800</v>
      </c>
      <c r="E588" s="97"/>
      <c r="F588" s="47" t="s">
        <v>12</v>
      </c>
      <c r="G588" s="98" t="s">
        <v>13</v>
      </c>
      <c r="H588" s="98"/>
      <c r="I588" s="47" t="s">
        <v>912</v>
      </c>
      <c r="J588" s="47" t="s">
        <v>913</v>
      </c>
      <c r="K588" s="11" t="s">
        <v>14</v>
      </c>
    </row>
    <row r="589" spans="1:11" ht="18" customHeight="1" x14ac:dyDescent="0.25">
      <c r="A589" s="59" t="s">
        <v>18</v>
      </c>
      <c r="B589" s="100" t="s">
        <v>117</v>
      </c>
      <c r="C589" s="100"/>
      <c r="D589" s="101">
        <f>D588</f>
        <v>800</v>
      </c>
      <c r="E589" s="101"/>
      <c r="F589" s="50"/>
      <c r="G589" s="93"/>
      <c r="H589" s="94"/>
      <c r="I589" s="50"/>
      <c r="J589" s="50"/>
      <c r="K589" s="51"/>
    </row>
    <row r="590" spans="1:11" ht="24" customHeight="1" x14ac:dyDescent="0.25">
      <c r="A590" s="62" t="s">
        <v>875</v>
      </c>
      <c r="B590" s="47" t="s">
        <v>27</v>
      </c>
      <c r="C590" s="47" t="s">
        <v>570</v>
      </c>
      <c r="D590" s="97">
        <v>7600</v>
      </c>
      <c r="E590" s="97"/>
      <c r="F590" s="47" t="s">
        <v>12</v>
      </c>
      <c r="G590" s="98" t="s">
        <v>13</v>
      </c>
      <c r="H590" s="98"/>
      <c r="I590" s="47" t="s">
        <v>912</v>
      </c>
      <c r="J590" s="47" t="s">
        <v>913</v>
      </c>
      <c r="K590" s="68" t="s">
        <v>14</v>
      </c>
    </row>
    <row r="591" spans="1:11" ht="18" customHeight="1" x14ac:dyDescent="0.25">
      <c r="A591" s="59" t="s">
        <v>18</v>
      </c>
      <c r="B591" s="100" t="s">
        <v>28</v>
      </c>
      <c r="C591" s="100"/>
      <c r="D591" s="101">
        <f>D590</f>
        <v>7600</v>
      </c>
      <c r="E591" s="101"/>
      <c r="F591" s="50"/>
      <c r="G591" s="93"/>
      <c r="H591" s="94"/>
      <c r="I591" s="50"/>
      <c r="J591" s="50"/>
      <c r="K591" s="51"/>
    </row>
    <row r="592" spans="1:11" ht="45" customHeight="1" x14ac:dyDescent="0.25">
      <c r="A592" s="10" t="s">
        <v>572</v>
      </c>
      <c r="B592" s="47" t="s">
        <v>573</v>
      </c>
      <c r="C592" s="47" t="s">
        <v>570</v>
      </c>
      <c r="D592" s="97">
        <v>6500</v>
      </c>
      <c r="E592" s="97"/>
      <c r="F592" s="47" t="s">
        <v>12</v>
      </c>
      <c r="G592" s="98" t="s">
        <v>13</v>
      </c>
      <c r="H592" s="98"/>
      <c r="I592" s="47" t="s">
        <v>912</v>
      </c>
      <c r="J592" s="47" t="s">
        <v>913</v>
      </c>
      <c r="K592" s="68" t="s">
        <v>14</v>
      </c>
    </row>
    <row r="593" spans="1:11" ht="18" customHeight="1" x14ac:dyDescent="0.25">
      <c r="A593" s="59" t="s">
        <v>18</v>
      </c>
      <c r="B593" s="100" t="s">
        <v>574</v>
      </c>
      <c r="C593" s="100"/>
      <c r="D593" s="101">
        <f>D592</f>
        <v>6500</v>
      </c>
      <c r="E593" s="101"/>
      <c r="F593" s="50"/>
      <c r="G593" s="93"/>
      <c r="H593" s="94"/>
      <c r="I593" s="50"/>
      <c r="J593" s="50"/>
      <c r="K593" s="51"/>
    </row>
    <row r="594" spans="1:11" ht="45" customHeight="1" x14ac:dyDescent="0.25">
      <c r="A594" s="171" t="s">
        <v>1037</v>
      </c>
      <c r="B594" s="169" t="s">
        <v>1035</v>
      </c>
      <c r="C594" s="47" t="s">
        <v>570</v>
      </c>
      <c r="D594" s="97">
        <v>900</v>
      </c>
      <c r="E594" s="97"/>
      <c r="F594" s="47" t="s">
        <v>12</v>
      </c>
      <c r="G594" s="98" t="s">
        <v>13</v>
      </c>
      <c r="H594" s="98"/>
      <c r="I594" s="47" t="s">
        <v>912</v>
      </c>
      <c r="J594" s="47" t="s">
        <v>913</v>
      </c>
      <c r="K594" s="68" t="s">
        <v>14</v>
      </c>
    </row>
    <row r="595" spans="1:11" ht="18" customHeight="1" x14ac:dyDescent="0.25">
      <c r="A595" s="59" t="s">
        <v>18</v>
      </c>
      <c r="B595" s="100" t="s">
        <v>1036</v>
      </c>
      <c r="C595" s="100"/>
      <c r="D595" s="101">
        <f>D594</f>
        <v>900</v>
      </c>
      <c r="E595" s="101"/>
      <c r="F595" s="50"/>
      <c r="G595" s="93"/>
      <c r="H595" s="94"/>
      <c r="I595" s="50"/>
      <c r="J595" s="50"/>
      <c r="K595" s="51"/>
    </row>
    <row r="596" spans="1:11" ht="44.25" customHeight="1" x14ac:dyDescent="0.25">
      <c r="A596" s="171" t="s">
        <v>1038</v>
      </c>
      <c r="B596" s="169" t="s">
        <v>575</v>
      </c>
      <c r="C596" s="47" t="s">
        <v>570</v>
      </c>
      <c r="D596" s="97">
        <v>9500</v>
      </c>
      <c r="E596" s="97"/>
      <c r="F596" s="47" t="s">
        <v>12</v>
      </c>
      <c r="G596" s="98" t="s">
        <v>13</v>
      </c>
      <c r="H596" s="98"/>
      <c r="I596" s="47" t="s">
        <v>912</v>
      </c>
      <c r="J596" s="47" t="s">
        <v>913</v>
      </c>
      <c r="K596" s="11" t="s">
        <v>14</v>
      </c>
    </row>
    <row r="597" spans="1:11" ht="18" customHeight="1" x14ac:dyDescent="0.25">
      <c r="A597" s="59" t="s">
        <v>18</v>
      </c>
      <c r="B597" s="100" t="s">
        <v>576</v>
      </c>
      <c r="C597" s="100"/>
      <c r="D597" s="101">
        <f>D596</f>
        <v>9500</v>
      </c>
      <c r="E597" s="101"/>
      <c r="F597" s="50"/>
      <c r="G597" s="93"/>
      <c r="H597" s="94"/>
      <c r="I597" s="50"/>
      <c r="J597" s="50"/>
      <c r="K597" s="51"/>
    </row>
    <row r="598" spans="1:11" ht="44.25" customHeight="1" x14ac:dyDescent="0.25">
      <c r="A598" s="46" t="s">
        <v>948</v>
      </c>
      <c r="B598" s="47" t="s">
        <v>577</v>
      </c>
      <c r="C598" s="47" t="s">
        <v>570</v>
      </c>
      <c r="D598" s="97">
        <v>14500</v>
      </c>
      <c r="E598" s="97"/>
      <c r="F598" s="47" t="s">
        <v>12</v>
      </c>
      <c r="G598" s="98" t="s">
        <v>13</v>
      </c>
      <c r="H598" s="98"/>
      <c r="I598" s="47" t="s">
        <v>912</v>
      </c>
      <c r="J598" s="47" t="s">
        <v>913</v>
      </c>
      <c r="K598" s="11" t="s">
        <v>14</v>
      </c>
    </row>
    <row r="599" spans="1:11" ht="18" customHeight="1" x14ac:dyDescent="0.25">
      <c r="A599" s="59" t="s">
        <v>18</v>
      </c>
      <c r="B599" s="100" t="s">
        <v>578</v>
      </c>
      <c r="C599" s="100"/>
      <c r="D599" s="101">
        <f>D598</f>
        <v>14500</v>
      </c>
      <c r="E599" s="101"/>
      <c r="F599" s="50"/>
      <c r="G599" s="93"/>
      <c r="H599" s="94"/>
      <c r="I599" s="50"/>
      <c r="J599" s="50"/>
      <c r="K599" s="51"/>
    </row>
    <row r="600" spans="1:11" ht="44.25" customHeight="1" x14ac:dyDescent="0.25">
      <c r="A600" s="171" t="s">
        <v>1039</v>
      </c>
      <c r="B600" s="169" t="s">
        <v>1040</v>
      </c>
      <c r="C600" s="47" t="s">
        <v>570</v>
      </c>
      <c r="D600" s="97">
        <v>7000</v>
      </c>
      <c r="E600" s="97"/>
      <c r="F600" s="47" t="s">
        <v>12</v>
      </c>
      <c r="G600" s="98" t="s">
        <v>13</v>
      </c>
      <c r="H600" s="98"/>
      <c r="I600" s="47" t="s">
        <v>912</v>
      </c>
      <c r="J600" s="47" t="s">
        <v>913</v>
      </c>
      <c r="K600" s="11" t="s">
        <v>14</v>
      </c>
    </row>
    <row r="601" spans="1:11" ht="18" customHeight="1" x14ac:dyDescent="0.25">
      <c r="A601" s="59" t="s">
        <v>18</v>
      </c>
      <c r="B601" s="100" t="s">
        <v>1041</v>
      </c>
      <c r="C601" s="100"/>
      <c r="D601" s="101">
        <f>D600</f>
        <v>7000</v>
      </c>
      <c r="E601" s="101"/>
      <c r="F601" s="50"/>
      <c r="G601" s="93"/>
      <c r="H601" s="94"/>
      <c r="I601" s="50"/>
      <c r="J601" s="50"/>
      <c r="K601" s="51"/>
    </row>
    <row r="602" spans="1:11" ht="54.75" customHeight="1" x14ac:dyDescent="0.25">
      <c r="A602" s="46" t="s">
        <v>947</v>
      </c>
      <c r="B602" s="47" t="s">
        <v>579</v>
      </c>
      <c r="C602" s="47" t="s">
        <v>570</v>
      </c>
      <c r="D602" s="97">
        <v>1800</v>
      </c>
      <c r="E602" s="97"/>
      <c r="F602" s="47" t="s">
        <v>12</v>
      </c>
      <c r="G602" s="98" t="s">
        <v>13</v>
      </c>
      <c r="H602" s="98"/>
      <c r="I602" s="47" t="s">
        <v>912</v>
      </c>
      <c r="J602" s="47" t="s">
        <v>913</v>
      </c>
      <c r="K602" s="68" t="s">
        <v>14</v>
      </c>
    </row>
    <row r="603" spans="1:11" ht="18" customHeight="1" x14ac:dyDescent="0.25">
      <c r="A603" s="59" t="s">
        <v>18</v>
      </c>
      <c r="B603" s="100" t="s">
        <v>580</v>
      </c>
      <c r="C603" s="100"/>
      <c r="D603" s="101">
        <f>D602</f>
        <v>1800</v>
      </c>
      <c r="E603" s="101"/>
      <c r="F603" s="50"/>
      <c r="G603" s="93"/>
      <c r="H603" s="94"/>
      <c r="I603" s="50"/>
      <c r="J603" s="50"/>
      <c r="K603" s="51"/>
    </row>
    <row r="604" spans="1:11" ht="24" customHeight="1" x14ac:dyDescent="0.25">
      <c r="A604" s="10" t="s">
        <v>581</v>
      </c>
      <c r="B604" s="47" t="s">
        <v>582</v>
      </c>
      <c r="C604" s="47" t="s">
        <v>570</v>
      </c>
      <c r="D604" s="97">
        <v>300</v>
      </c>
      <c r="E604" s="97"/>
      <c r="F604" s="47" t="s">
        <v>12</v>
      </c>
      <c r="G604" s="98" t="s">
        <v>13</v>
      </c>
      <c r="H604" s="98"/>
      <c r="I604" s="47" t="s">
        <v>912</v>
      </c>
      <c r="J604" s="47" t="s">
        <v>913</v>
      </c>
      <c r="K604" s="68" t="s">
        <v>14</v>
      </c>
    </row>
    <row r="605" spans="1:11" ht="18" customHeight="1" x14ac:dyDescent="0.25">
      <c r="A605" s="59" t="s">
        <v>18</v>
      </c>
      <c r="B605" s="100" t="s">
        <v>583</v>
      </c>
      <c r="C605" s="100"/>
      <c r="D605" s="101">
        <v>300</v>
      </c>
      <c r="E605" s="101"/>
      <c r="F605" s="50"/>
      <c r="G605" s="93"/>
      <c r="H605" s="94"/>
      <c r="I605" s="50"/>
      <c r="J605" s="50"/>
      <c r="K605" s="51"/>
    </row>
    <row r="606" spans="1:11" ht="34.5" customHeight="1" x14ac:dyDescent="0.25">
      <c r="A606" s="62" t="s">
        <v>876</v>
      </c>
      <c r="B606" s="47" t="s">
        <v>154</v>
      </c>
      <c r="C606" s="47" t="s">
        <v>570</v>
      </c>
      <c r="D606" s="97">
        <v>950</v>
      </c>
      <c r="E606" s="97"/>
      <c r="F606" s="47" t="s">
        <v>12</v>
      </c>
      <c r="G606" s="98" t="s">
        <v>13</v>
      </c>
      <c r="H606" s="98"/>
      <c r="I606" s="47" t="s">
        <v>912</v>
      </c>
      <c r="J606" s="47" t="s">
        <v>913</v>
      </c>
      <c r="K606" s="68" t="s">
        <v>14</v>
      </c>
    </row>
    <row r="607" spans="1:11" ht="18" customHeight="1" x14ac:dyDescent="0.25">
      <c r="A607" s="59" t="s">
        <v>18</v>
      </c>
      <c r="B607" s="100" t="s">
        <v>155</v>
      </c>
      <c r="C607" s="100"/>
      <c r="D607" s="101">
        <f>D606</f>
        <v>950</v>
      </c>
      <c r="E607" s="101"/>
      <c r="F607" s="50"/>
      <c r="G607" s="93"/>
      <c r="H607" s="94"/>
      <c r="I607" s="50"/>
      <c r="J607" s="50"/>
      <c r="K607" s="51"/>
    </row>
    <row r="608" spans="1:11" ht="24" customHeight="1" x14ac:dyDescent="0.25">
      <c r="A608" s="10" t="s">
        <v>584</v>
      </c>
      <c r="B608" s="47" t="s">
        <v>156</v>
      </c>
      <c r="C608" s="47" t="s">
        <v>570</v>
      </c>
      <c r="D608" s="97">
        <v>1200</v>
      </c>
      <c r="E608" s="97"/>
      <c r="F608" s="47" t="s">
        <v>12</v>
      </c>
      <c r="G608" s="98" t="s">
        <v>13</v>
      </c>
      <c r="H608" s="98"/>
      <c r="I608" s="47" t="s">
        <v>912</v>
      </c>
      <c r="J608" s="47" t="s">
        <v>913</v>
      </c>
      <c r="K608" s="68" t="s">
        <v>14</v>
      </c>
    </row>
    <row r="609" spans="1:11" ht="18" customHeight="1" x14ac:dyDescent="0.25">
      <c r="A609" s="59" t="s">
        <v>18</v>
      </c>
      <c r="B609" s="100" t="s">
        <v>157</v>
      </c>
      <c r="C609" s="100"/>
      <c r="D609" s="101">
        <f>D608</f>
        <v>1200</v>
      </c>
      <c r="E609" s="101"/>
      <c r="F609" s="50"/>
      <c r="G609" s="93"/>
      <c r="H609" s="94"/>
      <c r="I609" s="50"/>
      <c r="J609" s="50"/>
      <c r="K609" s="51"/>
    </row>
    <row r="610" spans="1:11" ht="24" customHeight="1" x14ac:dyDescent="0.25">
      <c r="A610" s="10" t="s">
        <v>585</v>
      </c>
      <c r="B610" s="47" t="s">
        <v>586</v>
      </c>
      <c r="C610" s="47" t="s">
        <v>570</v>
      </c>
      <c r="D610" s="97">
        <v>300</v>
      </c>
      <c r="E610" s="97"/>
      <c r="F610" s="47" t="s">
        <v>12</v>
      </c>
      <c r="G610" s="98" t="s">
        <v>13</v>
      </c>
      <c r="H610" s="98"/>
      <c r="I610" s="47" t="s">
        <v>912</v>
      </c>
      <c r="J610" s="47" t="s">
        <v>913</v>
      </c>
      <c r="K610" s="68" t="s">
        <v>14</v>
      </c>
    </row>
    <row r="611" spans="1:11" ht="18" customHeight="1" x14ac:dyDescent="0.25">
      <c r="A611" s="59" t="s">
        <v>18</v>
      </c>
      <c r="B611" s="100" t="s">
        <v>587</v>
      </c>
      <c r="C611" s="100"/>
      <c r="D611" s="101">
        <v>300</v>
      </c>
      <c r="E611" s="101"/>
      <c r="F611" s="50"/>
      <c r="G611" s="93"/>
      <c r="H611" s="94"/>
      <c r="I611" s="50"/>
      <c r="J611" s="50"/>
      <c r="K611" s="51"/>
    </row>
    <row r="612" spans="1:11" ht="24" hidden="1" customHeight="1" x14ac:dyDescent="0.25">
      <c r="A612" s="10" t="s">
        <v>588</v>
      </c>
      <c r="B612" s="47" t="s">
        <v>589</v>
      </c>
      <c r="C612" s="47" t="s">
        <v>570</v>
      </c>
      <c r="D612" s="97"/>
      <c r="E612" s="97"/>
      <c r="F612" s="47" t="s">
        <v>12</v>
      </c>
      <c r="G612" s="98" t="s">
        <v>13</v>
      </c>
      <c r="H612" s="98"/>
      <c r="I612" s="47" t="s">
        <v>912</v>
      </c>
      <c r="J612" s="47" t="s">
        <v>913</v>
      </c>
      <c r="K612" s="68" t="s">
        <v>14</v>
      </c>
    </row>
    <row r="613" spans="1:11" ht="18" hidden="1" customHeight="1" x14ac:dyDescent="0.25">
      <c r="A613" s="59" t="s">
        <v>18</v>
      </c>
      <c r="B613" s="100" t="s">
        <v>590</v>
      </c>
      <c r="C613" s="100"/>
      <c r="D613" s="101">
        <f>D612</f>
        <v>0</v>
      </c>
      <c r="E613" s="101"/>
      <c r="F613" s="50"/>
      <c r="G613" s="93"/>
      <c r="H613" s="94"/>
      <c r="I613" s="50"/>
      <c r="J613" s="50"/>
      <c r="K613" s="51"/>
    </row>
    <row r="614" spans="1:11" ht="24" customHeight="1" x14ac:dyDescent="0.25">
      <c r="A614" s="171" t="s">
        <v>1042</v>
      </c>
      <c r="B614" s="169" t="s">
        <v>1043</v>
      </c>
      <c r="C614" s="47" t="s">
        <v>570</v>
      </c>
      <c r="D614" s="97">
        <v>900</v>
      </c>
      <c r="E614" s="97"/>
      <c r="F614" s="47" t="s">
        <v>12</v>
      </c>
      <c r="G614" s="98" t="s">
        <v>13</v>
      </c>
      <c r="H614" s="98"/>
      <c r="I614" s="47" t="s">
        <v>912</v>
      </c>
      <c r="J614" s="47" t="s">
        <v>913</v>
      </c>
      <c r="K614" s="68" t="s">
        <v>14</v>
      </c>
    </row>
    <row r="615" spans="1:11" ht="18" customHeight="1" x14ac:dyDescent="0.25">
      <c r="A615" s="59" t="s">
        <v>18</v>
      </c>
      <c r="B615" s="100" t="s">
        <v>1044</v>
      </c>
      <c r="C615" s="100"/>
      <c r="D615" s="101">
        <f>D614</f>
        <v>900</v>
      </c>
      <c r="E615" s="101"/>
      <c r="F615" s="50"/>
      <c r="G615" s="93"/>
      <c r="H615" s="94"/>
      <c r="I615" s="50"/>
      <c r="J615" s="50"/>
      <c r="K615" s="51"/>
    </row>
    <row r="616" spans="1:11" ht="24" customHeight="1" x14ac:dyDescent="0.25">
      <c r="A616" s="171" t="s">
        <v>588</v>
      </c>
      <c r="B616" s="169" t="s">
        <v>589</v>
      </c>
      <c r="C616" s="47" t="s">
        <v>570</v>
      </c>
      <c r="D616" s="97">
        <v>200</v>
      </c>
      <c r="E616" s="97"/>
      <c r="F616" s="47" t="s">
        <v>12</v>
      </c>
      <c r="G616" s="98" t="s">
        <v>13</v>
      </c>
      <c r="H616" s="98"/>
      <c r="I616" s="47" t="s">
        <v>912</v>
      </c>
      <c r="J616" s="47" t="s">
        <v>913</v>
      </c>
      <c r="K616" s="68" t="s">
        <v>14</v>
      </c>
    </row>
    <row r="617" spans="1:11" ht="18" customHeight="1" x14ac:dyDescent="0.25">
      <c r="A617" s="59" t="s">
        <v>18</v>
      </c>
      <c r="B617" s="100" t="s">
        <v>590</v>
      </c>
      <c r="C617" s="100"/>
      <c r="D617" s="101">
        <f>D616</f>
        <v>200</v>
      </c>
      <c r="E617" s="101"/>
      <c r="F617" s="50"/>
      <c r="G617" s="93"/>
      <c r="H617" s="94"/>
      <c r="I617" s="50"/>
      <c r="J617" s="50"/>
      <c r="K617" s="51"/>
    </row>
    <row r="618" spans="1:11" ht="24" customHeight="1" x14ac:dyDescent="0.25">
      <c r="A618" s="62" t="s">
        <v>796</v>
      </c>
      <c r="B618" s="47" t="s">
        <v>591</v>
      </c>
      <c r="C618" s="47" t="s">
        <v>570</v>
      </c>
      <c r="D618" s="97">
        <v>6000</v>
      </c>
      <c r="E618" s="97"/>
      <c r="F618" s="47" t="s">
        <v>12</v>
      </c>
      <c r="G618" s="98" t="s">
        <v>13</v>
      </c>
      <c r="H618" s="98"/>
      <c r="I618" s="47" t="s">
        <v>912</v>
      </c>
      <c r="J618" s="47" t="s">
        <v>913</v>
      </c>
      <c r="K618" s="68" t="s">
        <v>14</v>
      </c>
    </row>
    <row r="619" spans="1:11" ht="18" customHeight="1" x14ac:dyDescent="0.25">
      <c r="A619" s="59" t="s">
        <v>18</v>
      </c>
      <c r="B619" s="100" t="s">
        <v>592</v>
      </c>
      <c r="C619" s="100"/>
      <c r="D619" s="101">
        <f>D618</f>
        <v>6000</v>
      </c>
      <c r="E619" s="101"/>
      <c r="F619" s="50"/>
      <c r="G619" s="93"/>
      <c r="H619" s="94"/>
      <c r="I619" s="50"/>
      <c r="J619" s="50"/>
      <c r="K619" s="51"/>
    </row>
    <row r="620" spans="1:11" ht="34.5" customHeight="1" x14ac:dyDescent="0.25">
      <c r="A620" s="10" t="s">
        <v>593</v>
      </c>
      <c r="B620" s="47" t="s">
        <v>594</v>
      </c>
      <c r="C620" s="47" t="s">
        <v>570</v>
      </c>
      <c r="D620" s="97">
        <v>4000</v>
      </c>
      <c r="E620" s="97"/>
      <c r="F620" s="47" t="s">
        <v>12</v>
      </c>
      <c r="G620" s="98" t="s">
        <v>13</v>
      </c>
      <c r="H620" s="98"/>
      <c r="I620" s="47" t="s">
        <v>912</v>
      </c>
      <c r="J620" s="47" t="s">
        <v>913</v>
      </c>
      <c r="K620" s="68" t="s">
        <v>14</v>
      </c>
    </row>
    <row r="621" spans="1:11" ht="18" customHeight="1" x14ac:dyDescent="0.25">
      <c r="A621" s="59" t="s">
        <v>18</v>
      </c>
      <c r="B621" s="100" t="s">
        <v>595</v>
      </c>
      <c r="C621" s="100"/>
      <c r="D621" s="101">
        <f>D620</f>
        <v>4000</v>
      </c>
      <c r="E621" s="101"/>
      <c r="F621" s="50"/>
      <c r="G621" s="93"/>
      <c r="H621" s="94"/>
      <c r="I621" s="50"/>
      <c r="J621" s="50"/>
      <c r="K621" s="51"/>
    </row>
    <row r="622" spans="1:11" ht="34.5" customHeight="1" x14ac:dyDescent="0.25">
      <c r="A622" s="10" t="s">
        <v>596</v>
      </c>
      <c r="B622" s="47" t="s">
        <v>597</v>
      </c>
      <c r="C622" s="47" t="s">
        <v>570</v>
      </c>
      <c r="D622" s="97">
        <v>2000</v>
      </c>
      <c r="E622" s="97"/>
      <c r="F622" s="47" t="s">
        <v>12</v>
      </c>
      <c r="G622" s="98" t="s">
        <v>13</v>
      </c>
      <c r="H622" s="98"/>
      <c r="I622" s="47" t="s">
        <v>912</v>
      </c>
      <c r="J622" s="47" t="s">
        <v>913</v>
      </c>
      <c r="K622" s="68" t="s">
        <v>14</v>
      </c>
    </row>
    <row r="623" spans="1:11" ht="18" customHeight="1" x14ac:dyDescent="0.25">
      <c r="A623" s="59" t="s">
        <v>18</v>
      </c>
      <c r="B623" s="100" t="s">
        <v>598</v>
      </c>
      <c r="C623" s="100"/>
      <c r="D623" s="101">
        <f>D622</f>
        <v>2000</v>
      </c>
      <c r="E623" s="101"/>
      <c r="F623" s="50"/>
      <c r="G623" s="93"/>
      <c r="H623" s="94"/>
      <c r="I623" s="50"/>
      <c r="J623" s="50"/>
      <c r="K623" s="51"/>
    </row>
    <row r="624" spans="1:11" ht="34.5" customHeight="1" x14ac:dyDescent="0.25">
      <c r="A624" s="10" t="s">
        <v>599</v>
      </c>
      <c r="B624" s="47" t="s">
        <v>600</v>
      </c>
      <c r="C624" s="47" t="s">
        <v>570</v>
      </c>
      <c r="D624" s="97">
        <v>1100</v>
      </c>
      <c r="E624" s="97"/>
      <c r="F624" s="47" t="s">
        <v>12</v>
      </c>
      <c r="G624" s="98" t="s">
        <v>13</v>
      </c>
      <c r="H624" s="98"/>
      <c r="I624" s="47" t="s">
        <v>912</v>
      </c>
      <c r="J624" s="47" t="s">
        <v>913</v>
      </c>
      <c r="K624" s="68" t="s">
        <v>14</v>
      </c>
    </row>
    <row r="625" spans="1:11" ht="18" customHeight="1" x14ac:dyDescent="0.25">
      <c r="A625" s="59" t="s">
        <v>18</v>
      </c>
      <c r="B625" s="100" t="s">
        <v>601</v>
      </c>
      <c r="C625" s="100"/>
      <c r="D625" s="101">
        <v>1100</v>
      </c>
      <c r="E625" s="101"/>
      <c r="F625" s="50"/>
      <c r="G625" s="93"/>
      <c r="H625" s="94"/>
      <c r="I625" s="50"/>
      <c r="J625" s="50"/>
      <c r="K625" s="51"/>
    </row>
    <row r="626" spans="1:11" ht="34.5" customHeight="1" x14ac:dyDescent="0.25">
      <c r="A626" s="171" t="s">
        <v>1045</v>
      </c>
      <c r="B626" s="169" t="s">
        <v>1046</v>
      </c>
      <c r="C626" s="47" t="s">
        <v>570</v>
      </c>
      <c r="D626" s="97">
        <v>3500</v>
      </c>
      <c r="E626" s="97"/>
      <c r="F626" s="47" t="s">
        <v>12</v>
      </c>
      <c r="G626" s="98" t="s">
        <v>13</v>
      </c>
      <c r="H626" s="98"/>
      <c r="I626" s="47" t="s">
        <v>912</v>
      </c>
      <c r="J626" s="47" t="s">
        <v>913</v>
      </c>
      <c r="K626" s="68" t="s">
        <v>14</v>
      </c>
    </row>
    <row r="627" spans="1:11" ht="18" customHeight="1" x14ac:dyDescent="0.25">
      <c r="A627" s="59" t="s">
        <v>18</v>
      </c>
      <c r="B627" s="100" t="s">
        <v>1047</v>
      </c>
      <c r="C627" s="100"/>
      <c r="D627" s="101">
        <f>D626</f>
        <v>3500</v>
      </c>
      <c r="E627" s="101"/>
      <c r="F627" s="50"/>
      <c r="G627" s="93"/>
      <c r="H627" s="94"/>
      <c r="I627" s="50"/>
      <c r="J627" s="50"/>
      <c r="K627" s="51"/>
    </row>
    <row r="628" spans="1:11" ht="34.5" customHeight="1" x14ac:dyDescent="0.25">
      <c r="A628" s="46" t="s">
        <v>946</v>
      </c>
      <c r="B628" s="47" t="s">
        <v>602</v>
      </c>
      <c r="C628" s="47" t="s">
        <v>570</v>
      </c>
      <c r="D628" s="97">
        <v>1500</v>
      </c>
      <c r="E628" s="97"/>
      <c r="F628" s="47" t="s">
        <v>12</v>
      </c>
      <c r="G628" s="98" t="s">
        <v>13</v>
      </c>
      <c r="H628" s="98"/>
      <c r="I628" s="47" t="s">
        <v>912</v>
      </c>
      <c r="J628" s="47" t="s">
        <v>913</v>
      </c>
      <c r="K628" s="68" t="s">
        <v>14</v>
      </c>
    </row>
    <row r="629" spans="1:11" ht="18" customHeight="1" x14ac:dyDescent="0.25">
      <c r="A629" s="59" t="s">
        <v>18</v>
      </c>
      <c r="B629" s="100" t="s">
        <v>603</v>
      </c>
      <c r="C629" s="100"/>
      <c r="D629" s="101">
        <f>D628</f>
        <v>1500</v>
      </c>
      <c r="E629" s="101"/>
      <c r="F629" s="50"/>
      <c r="G629" s="93"/>
      <c r="H629" s="94"/>
      <c r="I629" s="50"/>
      <c r="J629" s="50"/>
      <c r="K629" s="51"/>
    </row>
    <row r="630" spans="1:11" ht="23.25" customHeight="1" x14ac:dyDescent="0.25">
      <c r="A630" s="46" t="s">
        <v>945</v>
      </c>
      <c r="B630" s="47" t="s">
        <v>604</v>
      </c>
      <c r="C630" s="47" t="s">
        <v>570</v>
      </c>
      <c r="D630" s="97">
        <v>3000</v>
      </c>
      <c r="E630" s="97"/>
      <c r="F630" s="47" t="s">
        <v>12</v>
      </c>
      <c r="G630" s="98" t="s">
        <v>13</v>
      </c>
      <c r="H630" s="98"/>
      <c r="I630" s="47" t="s">
        <v>912</v>
      </c>
      <c r="J630" s="47" t="s">
        <v>913</v>
      </c>
      <c r="K630" s="11" t="s">
        <v>14</v>
      </c>
    </row>
    <row r="631" spans="1:11" ht="18" customHeight="1" x14ac:dyDescent="0.25">
      <c r="A631" s="59" t="s">
        <v>18</v>
      </c>
      <c r="B631" s="100" t="s">
        <v>605</v>
      </c>
      <c r="C631" s="100"/>
      <c r="D631" s="101">
        <v>3000</v>
      </c>
      <c r="E631" s="101"/>
      <c r="F631" s="50"/>
      <c r="G631" s="93"/>
      <c r="H631" s="94"/>
      <c r="I631" s="50"/>
      <c r="J631" s="50"/>
      <c r="K631" s="51"/>
    </row>
    <row r="632" spans="1:11" ht="34.5" customHeight="1" x14ac:dyDescent="0.25">
      <c r="A632" s="10" t="s">
        <v>606</v>
      </c>
      <c r="B632" s="47" t="s">
        <v>535</v>
      </c>
      <c r="C632" s="47" t="s">
        <v>570</v>
      </c>
      <c r="D632" s="97">
        <v>1500</v>
      </c>
      <c r="E632" s="97"/>
      <c r="F632" s="47" t="s">
        <v>12</v>
      </c>
      <c r="G632" s="98" t="s">
        <v>13</v>
      </c>
      <c r="H632" s="98"/>
      <c r="I632" s="47" t="s">
        <v>912</v>
      </c>
      <c r="J632" s="47" t="s">
        <v>913</v>
      </c>
      <c r="K632" s="68" t="s">
        <v>14</v>
      </c>
    </row>
    <row r="633" spans="1:11" ht="18" customHeight="1" x14ac:dyDescent="0.25">
      <c r="A633" s="59" t="s">
        <v>18</v>
      </c>
      <c r="B633" s="100" t="s">
        <v>536</v>
      </c>
      <c r="C633" s="100"/>
      <c r="D633" s="101">
        <v>1500</v>
      </c>
      <c r="E633" s="101"/>
      <c r="F633" s="50"/>
      <c r="G633" s="93"/>
      <c r="H633" s="94"/>
      <c r="I633" s="50"/>
      <c r="J633" s="50"/>
      <c r="K633" s="51"/>
    </row>
    <row r="634" spans="1:11" ht="34.5" customHeight="1" x14ac:dyDescent="0.25">
      <c r="A634" s="171" t="s">
        <v>1048</v>
      </c>
      <c r="B634" s="169" t="s">
        <v>83</v>
      </c>
      <c r="C634" s="47" t="s">
        <v>570</v>
      </c>
      <c r="D634" s="97">
        <v>200</v>
      </c>
      <c r="E634" s="97"/>
      <c r="F634" s="47" t="s">
        <v>12</v>
      </c>
      <c r="G634" s="98" t="s">
        <v>13</v>
      </c>
      <c r="H634" s="98"/>
      <c r="I634" s="47" t="s">
        <v>912</v>
      </c>
      <c r="J634" s="47" t="s">
        <v>913</v>
      </c>
      <c r="K634" s="68" t="s">
        <v>14</v>
      </c>
    </row>
    <row r="635" spans="1:11" ht="18" customHeight="1" x14ac:dyDescent="0.25">
      <c r="A635" s="59" t="s">
        <v>18</v>
      </c>
      <c r="B635" s="100" t="s">
        <v>536</v>
      </c>
      <c r="C635" s="100"/>
      <c r="D635" s="101">
        <f>D634</f>
        <v>200</v>
      </c>
      <c r="E635" s="101"/>
      <c r="F635" s="50"/>
      <c r="G635" s="93"/>
      <c r="H635" s="94"/>
      <c r="I635" s="50"/>
      <c r="J635" s="50"/>
      <c r="K635" s="51"/>
    </row>
    <row r="636" spans="1:11" ht="45" customHeight="1" x14ac:dyDescent="0.25">
      <c r="A636" s="62" t="s">
        <v>877</v>
      </c>
      <c r="B636" s="47" t="s">
        <v>607</v>
      </c>
      <c r="C636" s="47" t="s">
        <v>570</v>
      </c>
      <c r="D636" s="97">
        <v>13000</v>
      </c>
      <c r="E636" s="97"/>
      <c r="F636" s="47" t="s">
        <v>12</v>
      </c>
      <c r="G636" s="98" t="s">
        <v>13</v>
      </c>
      <c r="H636" s="98"/>
      <c r="I636" s="47" t="s">
        <v>912</v>
      </c>
      <c r="J636" s="47" t="s">
        <v>913</v>
      </c>
      <c r="K636" s="11" t="s">
        <v>14</v>
      </c>
    </row>
    <row r="637" spans="1:11" ht="18" customHeight="1" x14ac:dyDescent="0.25">
      <c r="A637" s="59" t="s">
        <v>18</v>
      </c>
      <c r="B637" s="100" t="s">
        <v>608</v>
      </c>
      <c r="C637" s="100"/>
      <c r="D637" s="101">
        <f>D636</f>
        <v>13000</v>
      </c>
      <c r="E637" s="101"/>
      <c r="F637" s="50"/>
      <c r="G637" s="93"/>
      <c r="H637" s="94"/>
      <c r="I637" s="50"/>
      <c r="J637" s="50"/>
      <c r="K637" s="51"/>
    </row>
    <row r="638" spans="1:11" ht="24" customHeight="1" x14ac:dyDescent="0.25">
      <c r="A638" s="10" t="s">
        <v>609</v>
      </c>
      <c r="B638" s="47" t="s">
        <v>43</v>
      </c>
      <c r="C638" s="47" t="s">
        <v>570</v>
      </c>
      <c r="D638" s="97">
        <v>1500</v>
      </c>
      <c r="E638" s="97"/>
      <c r="F638" s="47" t="s">
        <v>12</v>
      </c>
      <c r="G638" s="98" t="s">
        <v>13</v>
      </c>
      <c r="H638" s="98"/>
      <c r="I638" s="47" t="s">
        <v>912</v>
      </c>
      <c r="J638" s="47" t="s">
        <v>913</v>
      </c>
      <c r="K638" s="68" t="s">
        <v>14</v>
      </c>
    </row>
    <row r="639" spans="1:11" ht="18" customHeight="1" x14ac:dyDescent="0.25">
      <c r="A639" s="59" t="s">
        <v>18</v>
      </c>
      <c r="B639" s="100" t="s">
        <v>44</v>
      </c>
      <c r="C639" s="100"/>
      <c r="D639" s="101">
        <f>D638</f>
        <v>1500</v>
      </c>
      <c r="E639" s="101"/>
      <c r="F639" s="50"/>
      <c r="G639" s="93"/>
      <c r="H639" s="94"/>
      <c r="I639" s="50"/>
      <c r="J639" s="50"/>
      <c r="K639" s="51"/>
    </row>
    <row r="640" spans="1:11" ht="23.25" hidden="1" customHeight="1" x14ac:dyDescent="0.25">
      <c r="A640" s="10" t="s">
        <v>610</v>
      </c>
      <c r="B640" s="47" t="s">
        <v>611</v>
      </c>
      <c r="C640" s="47" t="s">
        <v>570</v>
      </c>
      <c r="D640" s="97"/>
      <c r="E640" s="97"/>
      <c r="F640" s="47" t="s">
        <v>12</v>
      </c>
      <c r="G640" s="98" t="s">
        <v>13</v>
      </c>
      <c r="H640" s="98"/>
      <c r="I640" s="47" t="s">
        <v>912</v>
      </c>
      <c r="J640" s="47" t="s">
        <v>913</v>
      </c>
      <c r="K640" s="68" t="s">
        <v>14</v>
      </c>
    </row>
    <row r="641" spans="1:11" ht="18" hidden="1" customHeight="1" x14ac:dyDescent="0.25">
      <c r="A641" s="59" t="s">
        <v>18</v>
      </c>
      <c r="B641" s="100" t="s">
        <v>612</v>
      </c>
      <c r="C641" s="100"/>
      <c r="D641" s="101">
        <f>D640</f>
        <v>0</v>
      </c>
      <c r="E641" s="101"/>
      <c r="F641" s="50"/>
      <c r="G641" s="93"/>
      <c r="H641" s="94"/>
      <c r="I641" s="50"/>
      <c r="J641" s="50"/>
      <c r="K641" s="51"/>
    </row>
    <row r="642" spans="1:11" ht="24" customHeight="1" x14ac:dyDescent="0.25">
      <c r="A642" s="171" t="s">
        <v>1050</v>
      </c>
      <c r="B642" s="169" t="s">
        <v>1049</v>
      </c>
      <c r="C642" s="47" t="s">
        <v>570</v>
      </c>
      <c r="D642" s="97">
        <v>7500</v>
      </c>
      <c r="E642" s="97"/>
      <c r="F642" s="47" t="s">
        <v>12</v>
      </c>
      <c r="G642" s="98" t="s">
        <v>13</v>
      </c>
      <c r="H642" s="98"/>
      <c r="I642" s="47" t="s">
        <v>912</v>
      </c>
      <c r="J642" s="47" t="s">
        <v>913</v>
      </c>
      <c r="K642" s="68" t="s">
        <v>14</v>
      </c>
    </row>
    <row r="643" spans="1:11" ht="18" customHeight="1" x14ac:dyDescent="0.25">
      <c r="A643" s="59" t="s">
        <v>18</v>
      </c>
      <c r="B643" s="100" t="s">
        <v>44</v>
      </c>
      <c r="C643" s="100"/>
      <c r="D643" s="101">
        <f>D642</f>
        <v>7500</v>
      </c>
      <c r="E643" s="101"/>
      <c r="F643" s="50"/>
      <c r="G643" s="93"/>
      <c r="H643" s="94"/>
      <c r="I643" s="50"/>
      <c r="J643" s="50"/>
      <c r="K643" s="51"/>
    </row>
    <row r="644" spans="1:11" ht="24" customHeight="1" x14ac:dyDescent="0.25">
      <c r="A644" s="171" t="s">
        <v>1051</v>
      </c>
      <c r="B644" s="169" t="s">
        <v>611</v>
      </c>
      <c r="C644" s="47" t="s">
        <v>570</v>
      </c>
      <c r="D644" s="97">
        <v>7500</v>
      </c>
      <c r="E644" s="97"/>
      <c r="F644" s="47" t="s">
        <v>12</v>
      </c>
      <c r="G644" s="98" t="s">
        <v>13</v>
      </c>
      <c r="H644" s="98"/>
      <c r="I644" s="47" t="s">
        <v>912</v>
      </c>
      <c r="J644" s="47" t="s">
        <v>913</v>
      </c>
      <c r="K644" s="68" t="s">
        <v>14</v>
      </c>
    </row>
    <row r="645" spans="1:11" ht="18" customHeight="1" x14ac:dyDescent="0.25">
      <c r="A645" s="59" t="s">
        <v>18</v>
      </c>
      <c r="B645" s="100" t="s">
        <v>612</v>
      </c>
      <c r="C645" s="100"/>
      <c r="D645" s="101">
        <f>D644</f>
        <v>7500</v>
      </c>
      <c r="E645" s="101"/>
      <c r="F645" s="50"/>
      <c r="G645" s="93"/>
      <c r="H645" s="94"/>
      <c r="I645" s="50"/>
      <c r="J645" s="50"/>
      <c r="K645" s="51"/>
    </row>
    <row r="646" spans="1:11" ht="24" customHeight="1" x14ac:dyDescent="0.25">
      <c r="A646" s="171" t="s">
        <v>1052</v>
      </c>
      <c r="B646" s="169" t="s">
        <v>1053</v>
      </c>
      <c r="C646" s="47" t="s">
        <v>570</v>
      </c>
      <c r="D646" s="97">
        <v>500</v>
      </c>
      <c r="E646" s="97"/>
      <c r="F646" s="47" t="s">
        <v>12</v>
      </c>
      <c r="G646" s="98" t="s">
        <v>13</v>
      </c>
      <c r="H646" s="98"/>
      <c r="I646" s="47" t="s">
        <v>912</v>
      </c>
      <c r="J646" s="47" t="s">
        <v>913</v>
      </c>
      <c r="K646" s="68" t="s">
        <v>14</v>
      </c>
    </row>
    <row r="647" spans="1:11" ht="18" customHeight="1" x14ac:dyDescent="0.25">
      <c r="A647" s="59" t="s">
        <v>18</v>
      </c>
      <c r="B647" s="100" t="s">
        <v>1054</v>
      </c>
      <c r="C647" s="100"/>
      <c r="D647" s="101">
        <f>D646</f>
        <v>500</v>
      </c>
      <c r="E647" s="101"/>
      <c r="F647" s="50"/>
      <c r="G647" s="93"/>
      <c r="H647" s="94"/>
      <c r="I647" s="50"/>
      <c r="J647" s="50"/>
      <c r="K647" s="51"/>
    </row>
    <row r="648" spans="1:11" ht="48" x14ac:dyDescent="0.25">
      <c r="A648" s="10" t="s">
        <v>613</v>
      </c>
      <c r="B648" s="47" t="s">
        <v>614</v>
      </c>
      <c r="C648" s="47" t="s">
        <v>570</v>
      </c>
      <c r="D648" s="97">
        <v>300</v>
      </c>
      <c r="E648" s="97"/>
      <c r="F648" s="47" t="s">
        <v>12</v>
      </c>
      <c r="G648" s="98" t="s">
        <v>13</v>
      </c>
      <c r="H648" s="98"/>
      <c r="I648" s="47" t="s">
        <v>912</v>
      </c>
      <c r="J648" s="47" t="s">
        <v>913</v>
      </c>
      <c r="K648" s="68" t="s">
        <v>14</v>
      </c>
    </row>
    <row r="649" spans="1:11" ht="18" customHeight="1" x14ac:dyDescent="0.25">
      <c r="A649" s="59" t="s">
        <v>18</v>
      </c>
      <c r="B649" s="100" t="s">
        <v>615</v>
      </c>
      <c r="C649" s="100"/>
      <c r="D649" s="101">
        <f>D648</f>
        <v>300</v>
      </c>
      <c r="E649" s="101"/>
      <c r="F649" s="50"/>
      <c r="G649" s="93"/>
      <c r="H649" s="94"/>
      <c r="I649" s="50"/>
      <c r="J649" s="50"/>
      <c r="K649" s="51"/>
    </row>
    <row r="650" spans="1:11" ht="24" customHeight="1" x14ac:dyDescent="0.25">
      <c r="A650" s="10" t="s">
        <v>616</v>
      </c>
      <c r="B650" s="47" t="s">
        <v>617</v>
      </c>
      <c r="C650" s="47" t="s">
        <v>570</v>
      </c>
      <c r="D650" s="97">
        <v>3500</v>
      </c>
      <c r="E650" s="97"/>
      <c r="F650" s="47" t="s">
        <v>12</v>
      </c>
      <c r="G650" s="98" t="s">
        <v>13</v>
      </c>
      <c r="H650" s="98"/>
      <c r="I650" s="47" t="s">
        <v>912</v>
      </c>
      <c r="J650" s="47" t="s">
        <v>913</v>
      </c>
      <c r="K650" s="68" t="s">
        <v>14</v>
      </c>
    </row>
    <row r="651" spans="1:11" ht="18" customHeight="1" x14ac:dyDescent="0.25">
      <c r="A651" s="59" t="s">
        <v>18</v>
      </c>
      <c r="B651" s="100" t="s">
        <v>618</v>
      </c>
      <c r="C651" s="100"/>
      <c r="D651" s="101">
        <f>D650</f>
        <v>3500</v>
      </c>
      <c r="E651" s="101"/>
      <c r="F651" s="50"/>
      <c r="G651" s="93"/>
      <c r="H651" s="94"/>
      <c r="I651" s="50"/>
      <c r="J651" s="50"/>
      <c r="K651" s="51"/>
    </row>
    <row r="652" spans="1:11" ht="24" customHeight="1" x14ac:dyDescent="0.25">
      <c r="A652" s="10" t="s">
        <v>619</v>
      </c>
      <c r="B652" s="47" t="s">
        <v>620</v>
      </c>
      <c r="C652" s="47" t="s">
        <v>570</v>
      </c>
      <c r="D652" s="97">
        <v>400</v>
      </c>
      <c r="E652" s="97"/>
      <c r="F652" s="47" t="s">
        <v>12</v>
      </c>
      <c r="G652" s="98" t="s">
        <v>13</v>
      </c>
      <c r="H652" s="98"/>
      <c r="I652" s="47" t="s">
        <v>912</v>
      </c>
      <c r="J652" s="47" t="s">
        <v>913</v>
      </c>
      <c r="K652" s="68" t="s">
        <v>14</v>
      </c>
    </row>
    <row r="653" spans="1:11" ht="18" customHeight="1" x14ac:dyDescent="0.25">
      <c r="A653" s="59" t="s">
        <v>18</v>
      </c>
      <c r="B653" s="100" t="s">
        <v>621</v>
      </c>
      <c r="C653" s="100"/>
      <c r="D653" s="101">
        <v>400</v>
      </c>
      <c r="E653" s="101"/>
      <c r="F653" s="50"/>
      <c r="G653" s="93"/>
      <c r="H653" s="94"/>
      <c r="I653" s="50"/>
      <c r="J653" s="50"/>
      <c r="K653" s="51"/>
    </row>
    <row r="654" spans="1:11" ht="23.25" customHeight="1" x14ac:dyDescent="0.25">
      <c r="A654" s="10" t="s">
        <v>1055</v>
      </c>
      <c r="B654" s="47" t="s">
        <v>622</v>
      </c>
      <c r="C654" s="47" t="s">
        <v>570</v>
      </c>
      <c r="D654" s="97">
        <v>2000</v>
      </c>
      <c r="E654" s="97"/>
      <c r="F654" s="47" t="s">
        <v>12</v>
      </c>
      <c r="G654" s="98" t="s">
        <v>13</v>
      </c>
      <c r="H654" s="98"/>
      <c r="I654" s="47" t="s">
        <v>912</v>
      </c>
      <c r="J654" s="47" t="s">
        <v>913</v>
      </c>
      <c r="K654" s="68" t="s">
        <v>14</v>
      </c>
    </row>
    <row r="655" spans="1:11" ht="18" customHeight="1" x14ac:dyDescent="0.25">
      <c r="A655" s="59" t="s">
        <v>18</v>
      </c>
      <c r="B655" s="100" t="s">
        <v>623</v>
      </c>
      <c r="C655" s="100"/>
      <c r="D655" s="101">
        <f>D654</f>
        <v>2000</v>
      </c>
      <c r="E655" s="101"/>
      <c r="F655" s="50"/>
      <c r="G655" s="93"/>
      <c r="H655" s="94"/>
      <c r="I655" s="50"/>
      <c r="J655" s="50"/>
      <c r="K655" s="51"/>
    </row>
    <row r="656" spans="1:11" ht="55.5" customHeight="1" x14ac:dyDescent="0.25">
      <c r="A656" s="46" t="s">
        <v>944</v>
      </c>
      <c r="B656" s="47" t="s">
        <v>624</v>
      </c>
      <c r="C656" s="47" t="s">
        <v>570</v>
      </c>
      <c r="D656" s="97">
        <v>7500</v>
      </c>
      <c r="E656" s="97"/>
      <c r="F656" s="47" t="s">
        <v>12</v>
      </c>
      <c r="G656" s="98" t="s">
        <v>13</v>
      </c>
      <c r="H656" s="98"/>
      <c r="I656" s="47" t="s">
        <v>912</v>
      </c>
      <c r="J656" s="47" t="s">
        <v>913</v>
      </c>
      <c r="K656" s="68" t="s">
        <v>14</v>
      </c>
    </row>
    <row r="657" spans="1:11" ht="18" customHeight="1" x14ac:dyDescent="0.25">
      <c r="A657" s="59" t="s">
        <v>18</v>
      </c>
      <c r="B657" s="100" t="s">
        <v>625</v>
      </c>
      <c r="C657" s="100"/>
      <c r="D657" s="101">
        <f>D656</f>
        <v>7500</v>
      </c>
      <c r="E657" s="101"/>
      <c r="F657" s="50"/>
      <c r="G657" s="93"/>
      <c r="H657" s="94"/>
      <c r="I657" s="50"/>
      <c r="J657" s="50"/>
      <c r="K657" s="51"/>
    </row>
    <row r="658" spans="1:11" ht="23.25" customHeight="1" x14ac:dyDescent="0.25">
      <c r="A658" s="10" t="s">
        <v>626</v>
      </c>
      <c r="B658" s="47" t="s">
        <v>627</v>
      </c>
      <c r="C658" s="47" t="s">
        <v>570</v>
      </c>
      <c r="D658" s="97">
        <v>350</v>
      </c>
      <c r="E658" s="97"/>
      <c r="F658" s="47" t="s">
        <v>12</v>
      </c>
      <c r="G658" s="98" t="s">
        <v>13</v>
      </c>
      <c r="H658" s="98"/>
      <c r="I658" s="47" t="s">
        <v>912</v>
      </c>
      <c r="J658" s="47" t="s">
        <v>913</v>
      </c>
      <c r="K658" s="68" t="s">
        <v>14</v>
      </c>
    </row>
    <row r="659" spans="1:11" ht="18" customHeight="1" x14ac:dyDescent="0.25">
      <c r="A659" s="59" t="s">
        <v>18</v>
      </c>
      <c r="B659" s="100" t="s">
        <v>628</v>
      </c>
      <c r="C659" s="100"/>
      <c r="D659" s="101">
        <v>350</v>
      </c>
      <c r="E659" s="101"/>
      <c r="F659" s="50"/>
      <c r="G659" s="93"/>
      <c r="H659" s="94"/>
      <c r="I659" s="50"/>
      <c r="J659" s="50"/>
      <c r="K659" s="51"/>
    </row>
    <row r="660" spans="1:11" ht="23.25" customHeight="1" x14ac:dyDescent="0.25">
      <c r="A660" s="171" t="s">
        <v>1057</v>
      </c>
      <c r="B660" s="169" t="s">
        <v>1056</v>
      </c>
      <c r="C660" s="47" t="s">
        <v>570</v>
      </c>
      <c r="D660" s="97">
        <v>19000</v>
      </c>
      <c r="E660" s="97"/>
      <c r="F660" s="47" t="s">
        <v>12</v>
      </c>
      <c r="G660" s="98" t="s">
        <v>13</v>
      </c>
      <c r="H660" s="98"/>
      <c r="I660" s="47" t="s">
        <v>912</v>
      </c>
      <c r="J660" s="47" t="s">
        <v>913</v>
      </c>
      <c r="K660" s="68" t="s">
        <v>14</v>
      </c>
    </row>
    <row r="661" spans="1:11" ht="18" customHeight="1" x14ac:dyDescent="0.25">
      <c r="A661" s="59" t="s">
        <v>18</v>
      </c>
      <c r="B661" s="100" t="s">
        <v>628</v>
      </c>
      <c r="C661" s="100"/>
      <c r="D661" s="101">
        <f>D660</f>
        <v>19000</v>
      </c>
      <c r="E661" s="101"/>
      <c r="F661" s="50"/>
      <c r="G661" s="93"/>
      <c r="H661" s="94"/>
      <c r="I661" s="50"/>
      <c r="J661" s="50"/>
      <c r="K661" s="51"/>
    </row>
    <row r="662" spans="1:11" ht="66" customHeight="1" x14ac:dyDescent="0.25">
      <c r="A662" s="62" t="s">
        <v>878</v>
      </c>
      <c r="B662" s="47" t="s">
        <v>629</v>
      </c>
      <c r="C662" s="47" t="s">
        <v>570</v>
      </c>
      <c r="D662" s="97">
        <v>19500</v>
      </c>
      <c r="E662" s="97"/>
      <c r="F662" s="47" t="s">
        <v>12</v>
      </c>
      <c r="G662" s="98" t="s">
        <v>13</v>
      </c>
      <c r="H662" s="98"/>
      <c r="I662" s="47" t="s">
        <v>912</v>
      </c>
      <c r="J662" s="47" t="s">
        <v>913</v>
      </c>
      <c r="K662" s="68" t="s">
        <v>14</v>
      </c>
    </row>
    <row r="663" spans="1:11" ht="18" customHeight="1" x14ac:dyDescent="0.25">
      <c r="A663" s="59" t="s">
        <v>18</v>
      </c>
      <c r="B663" s="100" t="s">
        <v>630</v>
      </c>
      <c r="C663" s="100"/>
      <c r="D663" s="101">
        <f>D662</f>
        <v>19500</v>
      </c>
      <c r="E663" s="101"/>
      <c r="F663" s="50"/>
      <c r="G663" s="93"/>
      <c r="H663" s="94"/>
      <c r="I663" s="50"/>
      <c r="J663" s="50"/>
      <c r="K663" s="51"/>
    </row>
    <row r="664" spans="1:11" ht="34.5" customHeight="1" x14ac:dyDescent="0.25">
      <c r="A664" s="62" t="s">
        <v>879</v>
      </c>
      <c r="B664" s="47" t="s">
        <v>631</v>
      </c>
      <c r="C664" s="47" t="s">
        <v>570</v>
      </c>
      <c r="D664" s="97">
        <v>37500</v>
      </c>
      <c r="E664" s="97"/>
      <c r="F664" s="47" t="s">
        <v>12</v>
      </c>
      <c r="G664" s="98" t="s">
        <v>13</v>
      </c>
      <c r="H664" s="98"/>
      <c r="I664" s="47" t="s">
        <v>912</v>
      </c>
      <c r="J664" s="47" t="s">
        <v>913</v>
      </c>
      <c r="K664" s="68" t="s">
        <v>14</v>
      </c>
    </row>
    <row r="665" spans="1:11" ht="18" customHeight="1" x14ac:dyDescent="0.25">
      <c r="A665" s="59" t="s">
        <v>18</v>
      </c>
      <c r="B665" s="100" t="s">
        <v>632</v>
      </c>
      <c r="C665" s="100"/>
      <c r="D665" s="101">
        <f>D664</f>
        <v>37500</v>
      </c>
      <c r="E665" s="101"/>
      <c r="F665" s="50"/>
      <c r="G665" s="93"/>
      <c r="H665" s="94"/>
      <c r="I665" s="50"/>
      <c r="J665" s="50"/>
      <c r="K665" s="51"/>
    </row>
    <row r="666" spans="1:11" ht="24" customHeight="1" x14ac:dyDescent="0.25">
      <c r="A666" s="10" t="s">
        <v>633</v>
      </c>
      <c r="B666" s="47" t="s">
        <v>634</v>
      </c>
      <c r="C666" s="47" t="s">
        <v>570</v>
      </c>
      <c r="D666" s="97">
        <v>760</v>
      </c>
      <c r="E666" s="97"/>
      <c r="F666" s="47" t="s">
        <v>12</v>
      </c>
      <c r="G666" s="98" t="s">
        <v>13</v>
      </c>
      <c r="H666" s="98"/>
      <c r="I666" s="47" t="s">
        <v>912</v>
      </c>
      <c r="J666" s="47" t="s">
        <v>913</v>
      </c>
      <c r="K666" s="69" t="s">
        <v>14</v>
      </c>
    </row>
    <row r="667" spans="1:11" ht="18" customHeight="1" x14ac:dyDescent="0.25">
      <c r="A667" s="59" t="s">
        <v>18</v>
      </c>
      <c r="B667" s="100" t="s">
        <v>635</v>
      </c>
      <c r="C667" s="100"/>
      <c r="D667" s="101">
        <v>760</v>
      </c>
      <c r="E667" s="101"/>
      <c r="F667" s="50"/>
      <c r="G667" s="93"/>
      <c r="H667" s="94"/>
      <c r="I667" s="50"/>
      <c r="J667" s="50"/>
      <c r="K667" s="51"/>
    </row>
    <row r="668" spans="1:11" ht="24" customHeight="1" x14ac:dyDescent="0.25">
      <c r="A668" s="171" t="s">
        <v>1058</v>
      </c>
      <c r="B668" s="169" t="s">
        <v>1059</v>
      </c>
      <c r="C668" s="47" t="s">
        <v>570</v>
      </c>
      <c r="D668" s="97">
        <v>150</v>
      </c>
      <c r="E668" s="97"/>
      <c r="F668" s="47" t="s">
        <v>12</v>
      </c>
      <c r="G668" s="98" t="s">
        <v>13</v>
      </c>
      <c r="H668" s="98"/>
      <c r="I668" s="47" t="s">
        <v>912</v>
      </c>
      <c r="J668" s="47" t="s">
        <v>913</v>
      </c>
      <c r="K668" s="68" t="s">
        <v>14</v>
      </c>
    </row>
    <row r="669" spans="1:11" ht="18" customHeight="1" x14ac:dyDescent="0.25">
      <c r="A669" s="59" t="s">
        <v>18</v>
      </c>
      <c r="B669" s="100" t="s">
        <v>1060</v>
      </c>
      <c r="C669" s="100"/>
      <c r="D669" s="101">
        <f>D668</f>
        <v>150</v>
      </c>
      <c r="E669" s="101"/>
      <c r="F669" s="50"/>
      <c r="G669" s="93"/>
      <c r="H669" s="94"/>
      <c r="I669" s="50"/>
      <c r="J669" s="50"/>
      <c r="K669" s="51"/>
    </row>
    <row r="670" spans="1:11" ht="24" customHeight="1" x14ac:dyDescent="0.25">
      <c r="A670" s="10" t="s">
        <v>636</v>
      </c>
      <c r="B670" s="47" t="s">
        <v>637</v>
      </c>
      <c r="C670" s="47" t="s">
        <v>570</v>
      </c>
      <c r="D670" s="97">
        <v>500</v>
      </c>
      <c r="E670" s="97"/>
      <c r="F670" s="47" t="s">
        <v>12</v>
      </c>
      <c r="G670" s="98" t="s">
        <v>13</v>
      </c>
      <c r="H670" s="98"/>
      <c r="I670" s="47" t="s">
        <v>912</v>
      </c>
      <c r="J670" s="47" t="s">
        <v>913</v>
      </c>
      <c r="K670" s="68" t="s">
        <v>14</v>
      </c>
    </row>
    <row r="671" spans="1:11" ht="18" customHeight="1" x14ac:dyDescent="0.25">
      <c r="A671" s="59" t="s">
        <v>18</v>
      </c>
      <c r="B671" s="100" t="s">
        <v>638</v>
      </c>
      <c r="C671" s="100"/>
      <c r="D671" s="101">
        <v>500</v>
      </c>
      <c r="E671" s="101"/>
      <c r="F671" s="50"/>
      <c r="G671" s="93"/>
      <c r="H671" s="94"/>
      <c r="I671" s="50"/>
      <c r="J671" s="50"/>
      <c r="K671" s="51"/>
    </row>
    <row r="672" spans="1:11" ht="24" customHeight="1" x14ac:dyDescent="0.25">
      <c r="A672" s="10" t="s">
        <v>880</v>
      </c>
      <c r="B672" s="47" t="s">
        <v>639</v>
      </c>
      <c r="C672" s="47" t="s">
        <v>570</v>
      </c>
      <c r="D672" s="97">
        <v>8000</v>
      </c>
      <c r="E672" s="97"/>
      <c r="F672" s="47" t="s">
        <v>12</v>
      </c>
      <c r="G672" s="98" t="s">
        <v>13</v>
      </c>
      <c r="H672" s="98"/>
      <c r="I672" s="47" t="s">
        <v>912</v>
      </c>
      <c r="J672" s="47" t="s">
        <v>913</v>
      </c>
      <c r="K672" s="68" t="s">
        <v>14</v>
      </c>
    </row>
    <row r="673" spans="1:11" ht="18" customHeight="1" x14ac:dyDescent="0.25">
      <c r="A673" s="59" t="s">
        <v>18</v>
      </c>
      <c r="B673" s="100" t="s">
        <v>640</v>
      </c>
      <c r="C673" s="100"/>
      <c r="D673" s="101">
        <f>D672</f>
        <v>8000</v>
      </c>
      <c r="E673" s="101"/>
      <c r="F673" s="50"/>
      <c r="G673" s="93"/>
      <c r="H673" s="94"/>
      <c r="I673" s="50"/>
      <c r="J673" s="50"/>
      <c r="K673" s="51"/>
    </row>
    <row r="674" spans="1:11" ht="34.5" customHeight="1" x14ac:dyDescent="0.25">
      <c r="A674" s="10" t="s">
        <v>881</v>
      </c>
      <c r="B674" s="47" t="s">
        <v>48</v>
      </c>
      <c r="C674" s="47" t="s">
        <v>570</v>
      </c>
      <c r="D674" s="97">
        <v>7500</v>
      </c>
      <c r="E674" s="97"/>
      <c r="F674" s="47" t="s">
        <v>12</v>
      </c>
      <c r="G674" s="98" t="s">
        <v>13</v>
      </c>
      <c r="H674" s="98"/>
      <c r="I674" s="47" t="s">
        <v>912</v>
      </c>
      <c r="J674" s="47" t="s">
        <v>913</v>
      </c>
      <c r="K674" s="68" t="s">
        <v>14</v>
      </c>
    </row>
    <row r="675" spans="1:11" ht="18" customHeight="1" x14ac:dyDescent="0.25">
      <c r="A675" s="59" t="s">
        <v>18</v>
      </c>
      <c r="B675" s="100" t="s">
        <v>49</v>
      </c>
      <c r="C675" s="100"/>
      <c r="D675" s="101">
        <f>D674</f>
        <v>7500</v>
      </c>
      <c r="E675" s="101"/>
      <c r="F675" s="50"/>
      <c r="G675" s="93"/>
      <c r="H675" s="94"/>
      <c r="I675" s="50"/>
      <c r="J675" s="50"/>
      <c r="K675" s="51"/>
    </row>
    <row r="676" spans="1:11" ht="34.5" customHeight="1" x14ac:dyDescent="0.25">
      <c r="A676" s="10" t="s">
        <v>641</v>
      </c>
      <c r="B676" s="47" t="s">
        <v>170</v>
      </c>
      <c r="C676" s="47" t="s">
        <v>570</v>
      </c>
      <c r="D676" s="97">
        <v>10</v>
      </c>
      <c r="E676" s="97"/>
      <c r="F676" s="47" t="s">
        <v>12</v>
      </c>
      <c r="G676" s="98" t="s">
        <v>13</v>
      </c>
      <c r="H676" s="98"/>
      <c r="I676" s="47" t="s">
        <v>912</v>
      </c>
      <c r="J676" s="47" t="s">
        <v>913</v>
      </c>
      <c r="K676" s="68" t="s">
        <v>14</v>
      </c>
    </row>
    <row r="677" spans="1:11" ht="18" customHeight="1" x14ac:dyDescent="0.25">
      <c r="A677" s="59" t="s">
        <v>18</v>
      </c>
      <c r="B677" s="100" t="s">
        <v>171</v>
      </c>
      <c r="C677" s="100"/>
      <c r="D677" s="101">
        <f>D676</f>
        <v>10</v>
      </c>
      <c r="E677" s="101"/>
      <c r="F677" s="50"/>
      <c r="G677" s="93"/>
      <c r="H677" s="94"/>
      <c r="I677" s="50"/>
      <c r="J677" s="50"/>
      <c r="K677" s="51"/>
    </row>
    <row r="678" spans="1:11" ht="34.5" customHeight="1" x14ac:dyDescent="0.25">
      <c r="A678" s="10" t="s">
        <v>882</v>
      </c>
      <c r="B678" s="47" t="s">
        <v>642</v>
      </c>
      <c r="C678" s="47" t="s">
        <v>570</v>
      </c>
      <c r="D678" s="97">
        <v>4500</v>
      </c>
      <c r="E678" s="97"/>
      <c r="F678" s="47" t="s">
        <v>12</v>
      </c>
      <c r="G678" s="98" t="s">
        <v>13</v>
      </c>
      <c r="H678" s="98"/>
      <c r="I678" s="47" t="s">
        <v>912</v>
      </c>
      <c r="J678" s="47" t="s">
        <v>913</v>
      </c>
      <c r="K678" s="68" t="s">
        <v>14</v>
      </c>
    </row>
    <row r="679" spans="1:11" ht="18" customHeight="1" x14ac:dyDescent="0.25">
      <c r="A679" s="59" t="s">
        <v>18</v>
      </c>
      <c r="B679" s="100" t="s">
        <v>643</v>
      </c>
      <c r="C679" s="100"/>
      <c r="D679" s="101">
        <f>D678</f>
        <v>4500</v>
      </c>
      <c r="E679" s="101"/>
      <c r="F679" s="50"/>
      <c r="G679" s="93"/>
      <c r="H679" s="94"/>
      <c r="I679" s="50"/>
      <c r="J679" s="50"/>
      <c r="K679" s="51"/>
    </row>
    <row r="680" spans="1:11" ht="34.5" customHeight="1" x14ac:dyDescent="0.25">
      <c r="A680" s="46" t="s">
        <v>943</v>
      </c>
      <c r="B680" s="47" t="s">
        <v>644</v>
      </c>
      <c r="C680" s="47" t="s">
        <v>570</v>
      </c>
      <c r="D680" s="97">
        <v>43000</v>
      </c>
      <c r="E680" s="97"/>
      <c r="F680" s="47" t="s">
        <v>12</v>
      </c>
      <c r="G680" s="98" t="s">
        <v>529</v>
      </c>
      <c r="H680" s="98"/>
      <c r="I680" s="47" t="s">
        <v>912</v>
      </c>
      <c r="J680" s="47" t="s">
        <v>913</v>
      </c>
      <c r="K680" s="68" t="s">
        <v>14</v>
      </c>
    </row>
    <row r="681" spans="1:11" ht="18" customHeight="1" x14ac:dyDescent="0.25">
      <c r="A681" s="59" t="s">
        <v>18</v>
      </c>
      <c r="B681" s="100" t="s">
        <v>645</v>
      </c>
      <c r="C681" s="100"/>
      <c r="D681" s="101">
        <f>D680</f>
        <v>43000</v>
      </c>
      <c r="E681" s="101"/>
      <c r="F681" s="50"/>
      <c r="G681" s="93"/>
      <c r="H681" s="94"/>
      <c r="I681" s="50"/>
      <c r="J681" s="50"/>
      <c r="K681" s="51"/>
    </row>
    <row r="682" spans="1:11" ht="34.5" customHeight="1" x14ac:dyDescent="0.25">
      <c r="A682" s="171" t="s">
        <v>1061</v>
      </c>
      <c r="B682" s="169" t="s">
        <v>1062</v>
      </c>
      <c r="C682" s="47" t="s">
        <v>570</v>
      </c>
      <c r="D682" s="97">
        <v>7500</v>
      </c>
      <c r="E682" s="97"/>
      <c r="F682" s="47" t="s">
        <v>12</v>
      </c>
      <c r="G682" s="98" t="s">
        <v>529</v>
      </c>
      <c r="H682" s="98"/>
      <c r="I682" s="47" t="s">
        <v>912</v>
      </c>
      <c r="J682" s="47" t="s">
        <v>913</v>
      </c>
      <c r="K682" s="68" t="s">
        <v>14</v>
      </c>
    </row>
    <row r="683" spans="1:11" ht="18" customHeight="1" x14ac:dyDescent="0.25">
      <c r="A683" s="59" t="s">
        <v>18</v>
      </c>
      <c r="B683" s="100" t="s">
        <v>645</v>
      </c>
      <c r="C683" s="100"/>
      <c r="D683" s="101">
        <f>D682</f>
        <v>7500</v>
      </c>
      <c r="E683" s="101"/>
      <c r="F683" s="50"/>
      <c r="G683" s="93"/>
      <c r="H683" s="94"/>
      <c r="I683" s="50"/>
      <c r="J683" s="50"/>
      <c r="K683" s="51"/>
    </row>
    <row r="684" spans="1:11" ht="34.5" customHeight="1" x14ac:dyDescent="0.25">
      <c r="A684" s="171" t="s">
        <v>1063</v>
      </c>
      <c r="B684" s="169" t="s">
        <v>1064</v>
      </c>
      <c r="C684" s="47" t="s">
        <v>570</v>
      </c>
      <c r="D684" s="97">
        <v>2200</v>
      </c>
      <c r="E684" s="97"/>
      <c r="F684" s="47" t="s">
        <v>12</v>
      </c>
      <c r="G684" s="98" t="s">
        <v>529</v>
      </c>
      <c r="H684" s="98"/>
      <c r="I684" s="47" t="s">
        <v>912</v>
      </c>
      <c r="J684" s="47" t="s">
        <v>913</v>
      </c>
      <c r="K684" s="68" t="s">
        <v>14</v>
      </c>
    </row>
    <row r="685" spans="1:11" ht="18" customHeight="1" x14ac:dyDescent="0.25">
      <c r="A685" s="59" t="s">
        <v>18</v>
      </c>
      <c r="B685" s="100" t="s">
        <v>1065</v>
      </c>
      <c r="C685" s="100"/>
      <c r="D685" s="101">
        <f>D684</f>
        <v>2200</v>
      </c>
      <c r="E685" s="101"/>
      <c r="F685" s="50"/>
      <c r="G685" s="93"/>
      <c r="H685" s="94"/>
      <c r="I685" s="50"/>
      <c r="J685" s="50"/>
      <c r="K685" s="51"/>
    </row>
    <row r="686" spans="1:11" ht="24" customHeight="1" x14ac:dyDescent="0.25">
      <c r="A686" s="10" t="s">
        <v>883</v>
      </c>
      <c r="B686" s="47" t="s">
        <v>646</v>
      </c>
      <c r="C686" s="47" t="s">
        <v>570</v>
      </c>
      <c r="D686" s="97">
        <v>67500</v>
      </c>
      <c r="E686" s="97"/>
      <c r="F686" s="47" t="s">
        <v>12</v>
      </c>
      <c r="G686" s="98" t="s">
        <v>13</v>
      </c>
      <c r="H686" s="98"/>
      <c r="I686" s="47" t="s">
        <v>912</v>
      </c>
      <c r="J686" s="47" t="s">
        <v>913</v>
      </c>
      <c r="K686" s="68" t="s">
        <v>14</v>
      </c>
    </row>
    <row r="687" spans="1:11" ht="18" customHeight="1" x14ac:dyDescent="0.25">
      <c r="A687" s="59" t="s">
        <v>18</v>
      </c>
      <c r="B687" s="100" t="s">
        <v>647</v>
      </c>
      <c r="C687" s="100"/>
      <c r="D687" s="101">
        <f>D686</f>
        <v>67500</v>
      </c>
      <c r="E687" s="101"/>
      <c r="F687" s="50"/>
      <c r="G687" s="93"/>
      <c r="H687" s="94"/>
      <c r="I687" s="50"/>
      <c r="J687" s="50"/>
      <c r="K687" s="51"/>
    </row>
    <row r="688" spans="1:11" ht="45" hidden="1" customHeight="1" x14ac:dyDescent="0.25">
      <c r="A688" s="10" t="s">
        <v>648</v>
      </c>
      <c r="B688" s="47" t="s">
        <v>51</v>
      </c>
      <c r="C688" s="47" t="s">
        <v>570</v>
      </c>
      <c r="D688" s="97"/>
      <c r="E688" s="97"/>
      <c r="F688" s="47" t="s">
        <v>12</v>
      </c>
      <c r="G688" s="98" t="s">
        <v>13</v>
      </c>
      <c r="H688" s="98"/>
      <c r="I688" s="47" t="s">
        <v>912</v>
      </c>
      <c r="J688" s="47" t="s">
        <v>913</v>
      </c>
      <c r="K688" s="68" t="s">
        <v>14</v>
      </c>
    </row>
    <row r="689" spans="1:11" ht="18" hidden="1" customHeight="1" x14ac:dyDescent="0.25">
      <c r="A689" s="59" t="s">
        <v>18</v>
      </c>
      <c r="B689" s="100" t="s">
        <v>52</v>
      </c>
      <c r="C689" s="100"/>
      <c r="D689" s="101"/>
      <c r="E689" s="101"/>
      <c r="F689" s="50"/>
      <c r="G689" s="93"/>
      <c r="H689" s="94"/>
      <c r="I689" s="50"/>
      <c r="J689" s="50"/>
      <c r="K689" s="51"/>
    </row>
    <row r="690" spans="1:11" ht="65.25" customHeight="1" x14ac:dyDescent="0.25">
      <c r="A690" s="46" t="s">
        <v>942</v>
      </c>
      <c r="B690" s="47" t="s">
        <v>649</v>
      </c>
      <c r="C690" s="47" t="s">
        <v>570</v>
      </c>
      <c r="D690" s="97">
        <v>2600</v>
      </c>
      <c r="E690" s="97"/>
      <c r="F690" s="47" t="s">
        <v>12</v>
      </c>
      <c r="G690" s="98" t="s">
        <v>13</v>
      </c>
      <c r="H690" s="98"/>
      <c r="I690" s="47" t="s">
        <v>912</v>
      </c>
      <c r="J690" s="47" t="s">
        <v>913</v>
      </c>
      <c r="K690" s="68" t="s">
        <v>14</v>
      </c>
    </row>
    <row r="691" spans="1:11" ht="18" customHeight="1" x14ac:dyDescent="0.25">
      <c r="A691" s="59" t="s">
        <v>18</v>
      </c>
      <c r="B691" s="100" t="s">
        <v>650</v>
      </c>
      <c r="C691" s="100"/>
      <c r="D691" s="101">
        <f>D690</f>
        <v>2600</v>
      </c>
      <c r="E691" s="101"/>
      <c r="F691" s="50"/>
      <c r="G691" s="93"/>
      <c r="H691" s="94"/>
      <c r="I691" s="50"/>
      <c r="J691" s="50"/>
      <c r="K691" s="51"/>
    </row>
    <row r="692" spans="1:11" ht="24" customHeight="1" x14ac:dyDescent="0.25">
      <c r="A692" s="10" t="s">
        <v>884</v>
      </c>
      <c r="B692" s="47" t="s">
        <v>651</v>
      </c>
      <c r="C692" s="47" t="s">
        <v>570</v>
      </c>
      <c r="D692" s="97">
        <v>3500</v>
      </c>
      <c r="E692" s="97"/>
      <c r="F692" s="47" t="s">
        <v>12</v>
      </c>
      <c r="G692" s="98" t="s">
        <v>13</v>
      </c>
      <c r="H692" s="98"/>
      <c r="I692" s="47" t="s">
        <v>912</v>
      </c>
      <c r="J692" s="47" t="s">
        <v>913</v>
      </c>
      <c r="K692" s="69" t="s">
        <v>14</v>
      </c>
    </row>
    <row r="693" spans="1:11" ht="18" customHeight="1" x14ac:dyDescent="0.25">
      <c r="A693" s="59" t="s">
        <v>18</v>
      </c>
      <c r="B693" s="100" t="s">
        <v>652</v>
      </c>
      <c r="C693" s="100"/>
      <c r="D693" s="101">
        <f>D692</f>
        <v>3500</v>
      </c>
      <c r="E693" s="101"/>
      <c r="F693" s="50"/>
      <c r="G693" s="93"/>
      <c r="H693" s="94"/>
      <c r="I693" s="50"/>
      <c r="J693" s="50"/>
      <c r="K693" s="51"/>
    </row>
    <row r="694" spans="1:11" ht="24" customHeight="1" x14ac:dyDescent="0.25">
      <c r="A694" s="10" t="s">
        <v>885</v>
      </c>
      <c r="B694" s="47" t="s">
        <v>653</v>
      </c>
      <c r="C694" s="47" t="s">
        <v>570</v>
      </c>
      <c r="D694" s="97">
        <v>5500</v>
      </c>
      <c r="E694" s="97"/>
      <c r="F694" s="47" t="s">
        <v>12</v>
      </c>
      <c r="G694" s="98" t="s">
        <v>13</v>
      </c>
      <c r="H694" s="98"/>
      <c r="I694" s="47" t="s">
        <v>912</v>
      </c>
      <c r="J694" s="47" t="s">
        <v>913</v>
      </c>
      <c r="K694" s="68" t="s">
        <v>14</v>
      </c>
    </row>
    <row r="695" spans="1:11" ht="18" customHeight="1" x14ac:dyDescent="0.25">
      <c r="A695" s="59" t="s">
        <v>18</v>
      </c>
      <c r="B695" s="100" t="s">
        <v>654</v>
      </c>
      <c r="C695" s="100"/>
      <c r="D695" s="101">
        <f>D694</f>
        <v>5500</v>
      </c>
      <c r="E695" s="101"/>
      <c r="F695" s="50"/>
      <c r="G695" s="93"/>
      <c r="H695" s="94"/>
      <c r="I695" s="50"/>
      <c r="J695" s="50"/>
      <c r="K695" s="51"/>
    </row>
    <row r="696" spans="1:11" ht="45" customHeight="1" x14ac:dyDescent="0.25">
      <c r="A696" s="46" t="s">
        <v>941</v>
      </c>
      <c r="B696" s="47" t="s">
        <v>655</v>
      </c>
      <c r="C696" s="47" t="s">
        <v>570</v>
      </c>
      <c r="D696" s="97">
        <v>2500</v>
      </c>
      <c r="E696" s="97"/>
      <c r="F696" s="47" t="s">
        <v>12</v>
      </c>
      <c r="G696" s="98" t="s">
        <v>13</v>
      </c>
      <c r="H696" s="98"/>
      <c r="I696" s="47" t="s">
        <v>912</v>
      </c>
      <c r="J696" s="47" t="s">
        <v>913</v>
      </c>
      <c r="K696" s="68" t="s">
        <v>14</v>
      </c>
    </row>
    <row r="697" spans="1:11" ht="18" customHeight="1" x14ac:dyDescent="0.25">
      <c r="A697" s="59" t="s">
        <v>18</v>
      </c>
      <c r="B697" s="100" t="s">
        <v>656</v>
      </c>
      <c r="C697" s="100"/>
      <c r="D697" s="101">
        <f>D696</f>
        <v>2500</v>
      </c>
      <c r="E697" s="101"/>
      <c r="F697" s="50"/>
      <c r="G697" s="93"/>
      <c r="H697" s="94"/>
      <c r="I697" s="50"/>
      <c r="J697" s="50"/>
      <c r="K697" s="51"/>
    </row>
    <row r="698" spans="1:11" ht="34.5" customHeight="1" x14ac:dyDescent="0.25">
      <c r="A698" s="10" t="s">
        <v>886</v>
      </c>
      <c r="B698" s="47" t="s">
        <v>657</v>
      </c>
      <c r="C698" s="47" t="s">
        <v>570</v>
      </c>
      <c r="D698" s="97">
        <v>5500</v>
      </c>
      <c r="E698" s="97"/>
      <c r="F698" s="47" t="s">
        <v>12</v>
      </c>
      <c r="G698" s="98" t="s">
        <v>13</v>
      </c>
      <c r="H698" s="98"/>
      <c r="I698" s="47" t="s">
        <v>912</v>
      </c>
      <c r="J698" s="47" t="s">
        <v>913</v>
      </c>
      <c r="K698" s="68" t="s">
        <v>14</v>
      </c>
    </row>
    <row r="699" spans="1:11" ht="18" customHeight="1" x14ac:dyDescent="0.25">
      <c r="A699" s="59" t="s">
        <v>18</v>
      </c>
      <c r="B699" s="100" t="s">
        <v>658</v>
      </c>
      <c r="C699" s="100"/>
      <c r="D699" s="101">
        <f>D698</f>
        <v>5500</v>
      </c>
      <c r="E699" s="101"/>
      <c r="F699" s="50"/>
      <c r="G699" s="93"/>
      <c r="H699" s="94"/>
      <c r="I699" s="50"/>
      <c r="J699" s="50"/>
      <c r="K699" s="51"/>
    </row>
    <row r="700" spans="1:11" ht="34.5" customHeight="1" x14ac:dyDescent="0.25">
      <c r="A700" s="171" t="s">
        <v>1066</v>
      </c>
      <c r="B700" s="169" t="s">
        <v>1067</v>
      </c>
      <c r="C700" s="47" t="s">
        <v>570</v>
      </c>
      <c r="D700" s="97">
        <v>700</v>
      </c>
      <c r="E700" s="97"/>
      <c r="F700" s="47" t="s">
        <v>12</v>
      </c>
      <c r="G700" s="98" t="s">
        <v>13</v>
      </c>
      <c r="H700" s="98"/>
      <c r="I700" s="47" t="s">
        <v>912</v>
      </c>
      <c r="J700" s="47" t="s">
        <v>913</v>
      </c>
      <c r="K700" s="68" t="s">
        <v>14</v>
      </c>
    </row>
    <row r="701" spans="1:11" ht="18" customHeight="1" x14ac:dyDescent="0.25">
      <c r="A701" s="59" t="s">
        <v>18</v>
      </c>
      <c r="B701" s="100" t="s">
        <v>1068</v>
      </c>
      <c r="C701" s="100"/>
      <c r="D701" s="101">
        <f>D700</f>
        <v>700</v>
      </c>
      <c r="E701" s="101"/>
      <c r="F701" s="50"/>
      <c r="G701" s="93"/>
      <c r="H701" s="94"/>
      <c r="I701" s="50"/>
      <c r="J701" s="50"/>
      <c r="K701" s="51"/>
    </row>
    <row r="702" spans="1:11" ht="34.5" customHeight="1" x14ac:dyDescent="0.25">
      <c r="A702" s="46" t="s">
        <v>940</v>
      </c>
      <c r="B702" s="47" t="s">
        <v>659</v>
      </c>
      <c r="C702" s="47" t="s">
        <v>570</v>
      </c>
      <c r="D702" s="97">
        <v>500</v>
      </c>
      <c r="E702" s="97"/>
      <c r="F702" s="47" t="s">
        <v>12</v>
      </c>
      <c r="G702" s="98" t="s">
        <v>13</v>
      </c>
      <c r="H702" s="98"/>
      <c r="I702" s="47" t="s">
        <v>912</v>
      </c>
      <c r="J702" s="47" t="s">
        <v>913</v>
      </c>
      <c r="K702" s="68" t="s">
        <v>14</v>
      </c>
    </row>
    <row r="703" spans="1:11" ht="18" customHeight="1" x14ac:dyDescent="0.25">
      <c r="A703" s="59" t="s">
        <v>18</v>
      </c>
      <c r="B703" s="100" t="s">
        <v>660</v>
      </c>
      <c r="C703" s="100"/>
      <c r="D703" s="101">
        <f>D702</f>
        <v>500</v>
      </c>
      <c r="E703" s="101"/>
      <c r="F703" s="50"/>
      <c r="G703" s="93"/>
      <c r="H703" s="94"/>
      <c r="I703" s="50"/>
      <c r="J703" s="50"/>
      <c r="K703" s="51"/>
    </row>
    <row r="704" spans="1:11" ht="66" customHeight="1" x14ac:dyDescent="0.25">
      <c r="A704" s="10" t="s">
        <v>887</v>
      </c>
      <c r="B704" s="47" t="s">
        <v>661</v>
      </c>
      <c r="C704" s="47" t="s">
        <v>570</v>
      </c>
      <c r="D704" s="97">
        <v>3000</v>
      </c>
      <c r="E704" s="97"/>
      <c r="F704" s="47" t="s">
        <v>12</v>
      </c>
      <c r="G704" s="98" t="s">
        <v>13</v>
      </c>
      <c r="H704" s="98"/>
      <c r="I704" s="47" t="s">
        <v>912</v>
      </c>
      <c r="J704" s="47" t="s">
        <v>913</v>
      </c>
      <c r="K704" s="68" t="s">
        <v>14</v>
      </c>
    </row>
    <row r="705" spans="1:11" ht="18" customHeight="1" x14ac:dyDescent="0.25">
      <c r="A705" s="59" t="s">
        <v>18</v>
      </c>
      <c r="B705" s="100" t="s">
        <v>662</v>
      </c>
      <c r="C705" s="100"/>
      <c r="D705" s="101">
        <f>D704</f>
        <v>3000</v>
      </c>
      <c r="E705" s="101"/>
      <c r="F705" s="50"/>
      <c r="G705" s="93"/>
      <c r="H705" s="94"/>
      <c r="I705" s="50"/>
      <c r="J705" s="50"/>
      <c r="K705" s="51"/>
    </row>
    <row r="706" spans="1:11" ht="34.5" customHeight="1" x14ac:dyDescent="0.25">
      <c r="A706" s="10" t="s">
        <v>663</v>
      </c>
      <c r="B706" s="47" t="s">
        <v>664</v>
      </c>
      <c r="C706" s="47" t="s">
        <v>570</v>
      </c>
      <c r="D706" s="97">
        <v>1200</v>
      </c>
      <c r="E706" s="97"/>
      <c r="F706" s="47" t="s">
        <v>12</v>
      </c>
      <c r="G706" s="98" t="s">
        <v>13</v>
      </c>
      <c r="H706" s="98"/>
      <c r="I706" s="47" t="s">
        <v>912</v>
      </c>
      <c r="J706" s="47" t="s">
        <v>913</v>
      </c>
      <c r="K706" s="68" t="s">
        <v>14</v>
      </c>
    </row>
    <row r="707" spans="1:11" ht="18" customHeight="1" x14ac:dyDescent="0.25">
      <c r="A707" s="59" t="s">
        <v>18</v>
      </c>
      <c r="B707" s="100" t="s">
        <v>665</v>
      </c>
      <c r="C707" s="100"/>
      <c r="D707" s="101">
        <f>D706</f>
        <v>1200</v>
      </c>
      <c r="E707" s="101"/>
      <c r="F707" s="50"/>
      <c r="G707" s="93"/>
      <c r="H707" s="94"/>
      <c r="I707" s="50"/>
      <c r="J707" s="50"/>
      <c r="K707" s="51"/>
    </row>
    <row r="708" spans="1:11" ht="54.75" customHeight="1" x14ac:dyDescent="0.25">
      <c r="A708" s="10" t="s">
        <v>888</v>
      </c>
      <c r="B708" s="47" t="s">
        <v>666</v>
      </c>
      <c r="C708" s="47" t="s">
        <v>570</v>
      </c>
      <c r="D708" s="97">
        <v>3500</v>
      </c>
      <c r="E708" s="97"/>
      <c r="F708" s="47" t="s">
        <v>12</v>
      </c>
      <c r="G708" s="98" t="s">
        <v>13</v>
      </c>
      <c r="H708" s="98"/>
      <c r="I708" s="47" t="s">
        <v>912</v>
      </c>
      <c r="J708" s="47" t="s">
        <v>913</v>
      </c>
      <c r="K708" s="68" t="s">
        <v>14</v>
      </c>
    </row>
    <row r="709" spans="1:11" ht="18" customHeight="1" x14ac:dyDescent="0.25">
      <c r="A709" s="59" t="s">
        <v>18</v>
      </c>
      <c r="B709" s="100" t="s">
        <v>667</v>
      </c>
      <c r="C709" s="100"/>
      <c r="D709" s="101">
        <f>D708</f>
        <v>3500</v>
      </c>
      <c r="E709" s="101"/>
      <c r="F709" s="50"/>
      <c r="G709" s="93"/>
      <c r="H709" s="94"/>
      <c r="I709" s="50"/>
      <c r="J709" s="50"/>
      <c r="K709" s="51"/>
    </row>
    <row r="710" spans="1:11" ht="44.25" customHeight="1" x14ac:dyDescent="0.25">
      <c r="A710" s="46" t="s">
        <v>939</v>
      </c>
      <c r="B710" s="47" t="s">
        <v>668</v>
      </c>
      <c r="C710" s="47" t="s">
        <v>570</v>
      </c>
      <c r="D710" s="97">
        <v>950</v>
      </c>
      <c r="E710" s="97"/>
      <c r="F710" s="47" t="s">
        <v>12</v>
      </c>
      <c r="G710" s="98" t="s">
        <v>13</v>
      </c>
      <c r="H710" s="98"/>
      <c r="I710" s="47" t="s">
        <v>912</v>
      </c>
      <c r="J710" s="47" t="s">
        <v>913</v>
      </c>
      <c r="K710" s="68" t="s">
        <v>14</v>
      </c>
    </row>
    <row r="711" spans="1:11" ht="18" customHeight="1" x14ac:dyDescent="0.25">
      <c r="A711" s="59" t="s">
        <v>18</v>
      </c>
      <c r="B711" s="100" t="s">
        <v>669</v>
      </c>
      <c r="C711" s="100"/>
      <c r="D711" s="101">
        <f>D710</f>
        <v>950</v>
      </c>
      <c r="E711" s="101"/>
      <c r="F711" s="50"/>
      <c r="G711" s="93"/>
      <c r="H711" s="94"/>
      <c r="I711" s="50"/>
      <c r="J711" s="50"/>
      <c r="K711" s="51"/>
    </row>
    <row r="712" spans="1:11" ht="24" customHeight="1" x14ac:dyDescent="0.25">
      <c r="A712" s="10" t="s">
        <v>670</v>
      </c>
      <c r="B712" s="47" t="s">
        <v>671</v>
      </c>
      <c r="C712" s="47" t="s">
        <v>570</v>
      </c>
      <c r="D712" s="97">
        <v>8400</v>
      </c>
      <c r="E712" s="97"/>
      <c r="F712" s="47" t="s">
        <v>12</v>
      </c>
      <c r="G712" s="98" t="s">
        <v>13</v>
      </c>
      <c r="H712" s="98"/>
      <c r="I712" s="47" t="s">
        <v>912</v>
      </c>
      <c r="J712" s="47" t="s">
        <v>913</v>
      </c>
      <c r="K712" s="68" t="s">
        <v>14</v>
      </c>
    </row>
    <row r="713" spans="1:11" ht="18" customHeight="1" x14ac:dyDescent="0.25">
      <c r="A713" s="59" t="s">
        <v>18</v>
      </c>
      <c r="B713" s="100" t="s">
        <v>672</v>
      </c>
      <c r="C713" s="100"/>
      <c r="D713" s="101">
        <v>8400</v>
      </c>
      <c r="E713" s="101"/>
      <c r="F713" s="50"/>
      <c r="G713" s="93"/>
      <c r="H713" s="94"/>
      <c r="I713" s="50"/>
      <c r="J713" s="50"/>
      <c r="K713" s="51"/>
    </row>
    <row r="714" spans="1:11" ht="34.5" hidden="1" customHeight="1" x14ac:dyDescent="0.25">
      <c r="A714" s="10" t="s">
        <v>673</v>
      </c>
      <c r="B714" s="47" t="s">
        <v>674</v>
      </c>
      <c r="C714" s="47" t="s">
        <v>570</v>
      </c>
      <c r="D714" s="97"/>
      <c r="E714" s="97"/>
      <c r="F714" s="47" t="s">
        <v>12</v>
      </c>
      <c r="G714" s="98" t="s">
        <v>13</v>
      </c>
      <c r="H714" s="98"/>
      <c r="I714" s="47" t="s">
        <v>912</v>
      </c>
      <c r="J714" s="47" t="s">
        <v>913</v>
      </c>
      <c r="K714" s="68" t="s">
        <v>14</v>
      </c>
    </row>
    <row r="715" spans="1:11" ht="18" hidden="1" customHeight="1" x14ac:dyDescent="0.25">
      <c r="A715" s="59" t="s">
        <v>18</v>
      </c>
      <c r="B715" s="100" t="s">
        <v>675</v>
      </c>
      <c r="C715" s="100"/>
      <c r="D715" s="101">
        <f>D714</f>
        <v>0</v>
      </c>
      <c r="E715" s="101"/>
      <c r="F715" s="50"/>
      <c r="G715" s="93"/>
      <c r="H715" s="94"/>
      <c r="I715" s="50"/>
      <c r="J715" s="50"/>
      <c r="K715" s="51"/>
    </row>
    <row r="716" spans="1:11" ht="24" customHeight="1" x14ac:dyDescent="0.25">
      <c r="A716" s="171" t="s">
        <v>1069</v>
      </c>
      <c r="B716" s="169" t="s">
        <v>1070</v>
      </c>
      <c r="C716" s="47" t="s">
        <v>570</v>
      </c>
      <c r="D716" s="97">
        <v>1500</v>
      </c>
      <c r="E716" s="97"/>
      <c r="F716" s="47" t="s">
        <v>12</v>
      </c>
      <c r="G716" s="98" t="s">
        <v>13</v>
      </c>
      <c r="H716" s="98"/>
      <c r="I716" s="47" t="s">
        <v>912</v>
      </c>
      <c r="J716" s="47" t="s">
        <v>913</v>
      </c>
      <c r="K716" s="68" t="s">
        <v>14</v>
      </c>
    </row>
    <row r="717" spans="1:11" ht="18" customHeight="1" x14ac:dyDescent="0.25">
      <c r="A717" s="59" t="s">
        <v>18</v>
      </c>
      <c r="B717" s="100" t="s">
        <v>1071</v>
      </c>
      <c r="C717" s="100"/>
      <c r="D717" s="101">
        <f>D716</f>
        <v>1500</v>
      </c>
      <c r="E717" s="101"/>
      <c r="F717" s="50"/>
      <c r="G717" s="93"/>
      <c r="H717" s="94"/>
      <c r="I717" s="50"/>
      <c r="J717" s="50"/>
      <c r="K717" s="51"/>
    </row>
    <row r="718" spans="1:11" ht="24" customHeight="1" x14ac:dyDescent="0.25">
      <c r="A718" s="171" t="s">
        <v>673</v>
      </c>
      <c r="B718" s="169" t="s">
        <v>674</v>
      </c>
      <c r="C718" s="47" t="s">
        <v>570</v>
      </c>
      <c r="D718" s="97">
        <v>1500</v>
      </c>
      <c r="E718" s="97"/>
      <c r="F718" s="47" t="s">
        <v>12</v>
      </c>
      <c r="G718" s="98" t="s">
        <v>13</v>
      </c>
      <c r="H718" s="98"/>
      <c r="I718" s="47" t="s">
        <v>912</v>
      </c>
      <c r="J718" s="47" t="s">
        <v>913</v>
      </c>
      <c r="K718" s="68" t="s">
        <v>14</v>
      </c>
    </row>
    <row r="719" spans="1:11" ht="18" customHeight="1" x14ac:dyDescent="0.25">
      <c r="A719" s="59" t="s">
        <v>18</v>
      </c>
      <c r="B719" s="100" t="s">
        <v>675</v>
      </c>
      <c r="C719" s="100"/>
      <c r="D719" s="101">
        <f>D718</f>
        <v>1500</v>
      </c>
      <c r="E719" s="101"/>
      <c r="F719" s="50"/>
      <c r="G719" s="93"/>
      <c r="H719" s="94"/>
      <c r="I719" s="50"/>
      <c r="J719" s="50"/>
      <c r="K719" s="51"/>
    </row>
    <row r="720" spans="1:11" ht="24" customHeight="1" x14ac:dyDescent="0.25">
      <c r="A720" s="171" t="s">
        <v>1072</v>
      </c>
      <c r="B720" s="169" t="s">
        <v>1073</v>
      </c>
      <c r="C720" s="47" t="s">
        <v>570</v>
      </c>
      <c r="D720" s="97">
        <v>2000</v>
      </c>
      <c r="E720" s="97"/>
      <c r="F720" s="47" t="s">
        <v>12</v>
      </c>
      <c r="G720" s="98" t="s">
        <v>13</v>
      </c>
      <c r="H720" s="98"/>
      <c r="I720" s="47" t="s">
        <v>912</v>
      </c>
      <c r="J720" s="47" t="s">
        <v>913</v>
      </c>
      <c r="K720" s="68" t="s">
        <v>14</v>
      </c>
    </row>
    <row r="721" spans="1:11" ht="18" customHeight="1" x14ac:dyDescent="0.25">
      <c r="A721" s="59" t="s">
        <v>18</v>
      </c>
      <c r="B721" s="100" t="s">
        <v>1074</v>
      </c>
      <c r="C721" s="100"/>
      <c r="D721" s="101">
        <f>D720</f>
        <v>2000</v>
      </c>
      <c r="E721" s="101"/>
      <c r="F721" s="50"/>
      <c r="G721" s="93"/>
      <c r="H721" s="94"/>
      <c r="I721" s="50"/>
      <c r="J721" s="50"/>
      <c r="K721" s="51"/>
    </row>
    <row r="722" spans="1:11" ht="24" customHeight="1" x14ac:dyDescent="0.25">
      <c r="A722" s="46" t="s">
        <v>964</v>
      </c>
      <c r="B722" s="47" t="s">
        <v>676</v>
      </c>
      <c r="C722" s="47" t="s">
        <v>570</v>
      </c>
      <c r="D722" s="97">
        <v>1600</v>
      </c>
      <c r="E722" s="97"/>
      <c r="F722" s="47" t="s">
        <v>12</v>
      </c>
      <c r="G722" s="98" t="s">
        <v>13</v>
      </c>
      <c r="H722" s="98"/>
      <c r="I722" s="47" t="s">
        <v>912</v>
      </c>
      <c r="J722" s="47" t="s">
        <v>913</v>
      </c>
      <c r="K722" s="68" t="s">
        <v>14</v>
      </c>
    </row>
    <row r="723" spans="1:11" ht="18" customHeight="1" x14ac:dyDescent="0.25">
      <c r="A723" s="59" t="s">
        <v>18</v>
      </c>
      <c r="B723" s="100" t="s">
        <v>677</v>
      </c>
      <c r="C723" s="100"/>
      <c r="D723" s="101">
        <f>D722</f>
        <v>1600</v>
      </c>
      <c r="E723" s="101"/>
      <c r="F723" s="50"/>
      <c r="G723" s="93"/>
      <c r="H723" s="94"/>
      <c r="I723" s="50"/>
      <c r="J723" s="50"/>
      <c r="K723" s="51"/>
    </row>
    <row r="724" spans="1:11" ht="34.5" hidden="1" customHeight="1" x14ac:dyDescent="0.25">
      <c r="A724" s="10" t="s">
        <v>678</v>
      </c>
      <c r="B724" s="47" t="s">
        <v>178</v>
      </c>
      <c r="C724" s="47" t="s">
        <v>570</v>
      </c>
      <c r="D724" s="97"/>
      <c r="E724" s="97"/>
      <c r="F724" s="47" t="s">
        <v>12</v>
      </c>
      <c r="G724" s="98" t="s">
        <v>13</v>
      </c>
      <c r="H724" s="98"/>
      <c r="I724" s="47" t="s">
        <v>912</v>
      </c>
      <c r="J724" s="47" t="s">
        <v>913</v>
      </c>
      <c r="K724" s="68" t="s">
        <v>14</v>
      </c>
    </row>
    <row r="725" spans="1:11" ht="18" hidden="1" customHeight="1" x14ac:dyDescent="0.25">
      <c r="A725" s="59" t="s">
        <v>18</v>
      </c>
      <c r="B725" s="100" t="s">
        <v>179</v>
      </c>
      <c r="C725" s="100"/>
      <c r="D725" s="101">
        <f>D724</f>
        <v>0</v>
      </c>
      <c r="E725" s="101"/>
      <c r="F725" s="50"/>
      <c r="G725" s="93"/>
      <c r="H725" s="94"/>
      <c r="I725" s="50"/>
      <c r="J725" s="50"/>
      <c r="K725" s="51"/>
    </row>
    <row r="726" spans="1:11" ht="45" hidden="1" customHeight="1" x14ac:dyDescent="0.25">
      <c r="A726" s="46" t="s">
        <v>937</v>
      </c>
      <c r="B726" s="47" t="s">
        <v>679</v>
      </c>
      <c r="C726" s="47" t="s">
        <v>570</v>
      </c>
      <c r="D726" s="97"/>
      <c r="E726" s="97"/>
      <c r="F726" s="47" t="s">
        <v>12</v>
      </c>
      <c r="G726" s="98" t="s">
        <v>13</v>
      </c>
      <c r="H726" s="98"/>
      <c r="I726" s="47" t="s">
        <v>912</v>
      </c>
      <c r="J726" s="47" t="s">
        <v>913</v>
      </c>
      <c r="K726" s="68" t="s">
        <v>14</v>
      </c>
    </row>
    <row r="727" spans="1:11" ht="18" hidden="1" customHeight="1" x14ac:dyDescent="0.25">
      <c r="A727" s="59" t="s">
        <v>18</v>
      </c>
      <c r="B727" s="100" t="s">
        <v>680</v>
      </c>
      <c r="C727" s="100"/>
      <c r="D727" s="101">
        <f>D726</f>
        <v>0</v>
      </c>
      <c r="E727" s="101"/>
      <c r="F727" s="50"/>
      <c r="G727" s="93"/>
      <c r="H727" s="94"/>
      <c r="I727" s="50"/>
      <c r="J727" s="50"/>
      <c r="K727" s="51"/>
    </row>
    <row r="728" spans="1:11" ht="36" x14ac:dyDescent="0.25">
      <c r="A728" s="171" t="s">
        <v>678</v>
      </c>
      <c r="B728" s="169" t="s">
        <v>178</v>
      </c>
      <c r="C728" s="47" t="s">
        <v>570</v>
      </c>
      <c r="D728" s="97">
        <v>2600</v>
      </c>
      <c r="E728" s="97"/>
      <c r="F728" s="47" t="s">
        <v>12</v>
      </c>
      <c r="G728" s="98" t="s">
        <v>13</v>
      </c>
      <c r="H728" s="98"/>
      <c r="I728" s="47" t="s">
        <v>912</v>
      </c>
      <c r="J728" s="47" t="s">
        <v>913</v>
      </c>
      <c r="K728" s="68" t="s">
        <v>14</v>
      </c>
    </row>
    <row r="729" spans="1:11" ht="18" customHeight="1" x14ac:dyDescent="0.25">
      <c r="A729" s="59" t="s">
        <v>18</v>
      </c>
      <c r="B729" s="100" t="s">
        <v>179</v>
      </c>
      <c r="C729" s="100"/>
      <c r="D729" s="101">
        <f>D728</f>
        <v>2600</v>
      </c>
      <c r="E729" s="101"/>
      <c r="F729" s="50"/>
      <c r="G729" s="93"/>
      <c r="H729" s="94"/>
      <c r="I729" s="50"/>
      <c r="J729" s="50"/>
      <c r="K729" s="51"/>
    </row>
    <row r="730" spans="1:11" ht="24" x14ac:dyDescent="0.25">
      <c r="A730" s="171" t="s">
        <v>1075</v>
      </c>
      <c r="B730" s="169" t="s">
        <v>1076</v>
      </c>
      <c r="C730" s="47" t="s">
        <v>570</v>
      </c>
      <c r="D730" s="97">
        <v>300</v>
      </c>
      <c r="E730" s="97"/>
      <c r="F730" s="47" t="s">
        <v>12</v>
      </c>
      <c r="G730" s="98" t="s">
        <v>13</v>
      </c>
      <c r="H730" s="98"/>
      <c r="I730" s="47" t="s">
        <v>912</v>
      </c>
      <c r="J730" s="47" t="s">
        <v>913</v>
      </c>
      <c r="K730" s="68" t="s">
        <v>14</v>
      </c>
    </row>
    <row r="731" spans="1:11" ht="18" customHeight="1" x14ac:dyDescent="0.25">
      <c r="A731" s="59" t="s">
        <v>18</v>
      </c>
      <c r="B731" s="100" t="s">
        <v>179</v>
      </c>
      <c r="C731" s="100"/>
      <c r="D731" s="101">
        <f>D730</f>
        <v>300</v>
      </c>
      <c r="E731" s="101"/>
      <c r="F731" s="50"/>
      <c r="G731" s="93"/>
      <c r="H731" s="94"/>
      <c r="I731" s="50"/>
      <c r="J731" s="50"/>
      <c r="K731" s="51"/>
    </row>
    <row r="732" spans="1:11" ht="24" x14ac:dyDescent="0.25">
      <c r="A732" s="171" t="s">
        <v>1077</v>
      </c>
      <c r="B732" s="169" t="s">
        <v>1078</v>
      </c>
      <c r="C732" s="47" t="s">
        <v>570</v>
      </c>
      <c r="D732" s="97">
        <v>1600</v>
      </c>
      <c r="E732" s="97"/>
      <c r="F732" s="47" t="s">
        <v>12</v>
      </c>
      <c r="G732" s="98" t="s">
        <v>13</v>
      </c>
      <c r="H732" s="98"/>
      <c r="I732" s="47" t="s">
        <v>912</v>
      </c>
      <c r="J732" s="47" t="s">
        <v>913</v>
      </c>
      <c r="K732" s="68" t="s">
        <v>14</v>
      </c>
    </row>
    <row r="733" spans="1:11" ht="18" customHeight="1" x14ac:dyDescent="0.25">
      <c r="A733" s="59" t="s">
        <v>18</v>
      </c>
      <c r="B733" s="100" t="s">
        <v>1079</v>
      </c>
      <c r="C733" s="100"/>
      <c r="D733" s="101">
        <f>D732</f>
        <v>1600</v>
      </c>
      <c r="E733" s="101"/>
      <c r="F733" s="50"/>
      <c r="G733" s="93"/>
      <c r="H733" s="94"/>
      <c r="I733" s="50"/>
      <c r="J733" s="50"/>
      <c r="K733" s="51"/>
    </row>
    <row r="734" spans="1:11" ht="36" x14ac:dyDescent="0.25">
      <c r="A734" s="171" t="s">
        <v>1080</v>
      </c>
      <c r="B734" s="169" t="s">
        <v>679</v>
      </c>
      <c r="C734" s="47" t="s">
        <v>570</v>
      </c>
      <c r="D734" s="97">
        <v>1500</v>
      </c>
      <c r="E734" s="97"/>
      <c r="F734" s="47" t="s">
        <v>12</v>
      </c>
      <c r="G734" s="98" t="s">
        <v>13</v>
      </c>
      <c r="H734" s="98"/>
      <c r="I734" s="47" t="s">
        <v>912</v>
      </c>
      <c r="J734" s="47" t="s">
        <v>913</v>
      </c>
      <c r="K734" s="68" t="s">
        <v>14</v>
      </c>
    </row>
    <row r="735" spans="1:11" ht="18" customHeight="1" x14ac:dyDescent="0.25">
      <c r="A735" s="59" t="s">
        <v>18</v>
      </c>
      <c r="B735" s="100" t="s">
        <v>680</v>
      </c>
      <c r="C735" s="100"/>
      <c r="D735" s="101">
        <f>D734</f>
        <v>1500</v>
      </c>
      <c r="E735" s="101"/>
      <c r="F735" s="50"/>
      <c r="G735" s="93"/>
      <c r="H735" s="94"/>
      <c r="I735" s="50"/>
      <c r="J735" s="50"/>
      <c r="K735" s="51"/>
    </row>
    <row r="736" spans="1:11" ht="34.5" customHeight="1" x14ac:dyDescent="0.25">
      <c r="A736" s="46" t="s">
        <v>938</v>
      </c>
      <c r="B736" s="47" t="s">
        <v>681</v>
      </c>
      <c r="C736" s="47" t="s">
        <v>570</v>
      </c>
      <c r="D736" s="97">
        <v>2500</v>
      </c>
      <c r="E736" s="97"/>
      <c r="F736" s="47" t="s">
        <v>12</v>
      </c>
      <c r="G736" s="98" t="s">
        <v>13</v>
      </c>
      <c r="H736" s="98"/>
      <c r="I736" s="47" t="s">
        <v>912</v>
      </c>
      <c r="J736" s="47" t="s">
        <v>913</v>
      </c>
      <c r="K736" s="68" t="s">
        <v>14</v>
      </c>
    </row>
    <row r="737" spans="1:11" ht="18" customHeight="1" x14ac:dyDescent="0.25">
      <c r="A737" s="59" t="s">
        <v>18</v>
      </c>
      <c r="B737" s="100" t="s">
        <v>682</v>
      </c>
      <c r="C737" s="100"/>
      <c r="D737" s="101">
        <f>D736</f>
        <v>2500</v>
      </c>
      <c r="E737" s="101"/>
      <c r="F737" s="50"/>
      <c r="G737" s="93"/>
      <c r="H737" s="94"/>
      <c r="I737" s="50"/>
      <c r="J737" s="50"/>
      <c r="K737" s="51"/>
    </row>
    <row r="738" spans="1:11" ht="24" customHeight="1" x14ac:dyDescent="0.25">
      <c r="A738" s="10" t="s">
        <v>889</v>
      </c>
      <c r="B738" s="47" t="s">
        <v>683</v>
      </c>
      <c r="C738" s="47" t="s">
        <v>570</v>
      </c>
      <c r="D738" s="97">
        <v>36000</v>
      </c>
      <c r="E738" s="97"/>
      <c r="F738" s="47" t="s">
        <v>12</v>
      </c>
      <c r="G738" s="98" t="s">
        <v>13</v>
      </c>
      <c r="H738" s="98"/>
      <c r="I738" s="47" t="s">
        <v>912</v>
      </c>
      <c r="J738" s="47" t="s">
        <v>913</v>
      </c>
      <c r="K738" s="68" t="s">
        <v>14</v>
      </c>
    </row>
    <row r="739" spans="1:11" ht="18" customHeight="1" x14ac:dyDescent="0.25">
      <c r="A739" s="59" t="s">
        <v>18</v>
      </c>
      <c r="B739" s="100" t="s">
        <v>684</v>
      </c>
      <c r="C739" s="100"/>
      <c r="D739" s="101">
        <f>D738</f>
        <v>36000</v>
      </c>
      <c r="E739" s="101"/>
      <c r="F739" s="50"/>
      <c r="G739" s="93"/>
      <c r="H739" s="94"/>
      <c r="I739" s="50"/>
      <c r="J739" s="50"/>
      <c r="K739" s="51"/>
    </row>
    <row r="740" spans="1:11" ht="44.25" customHeight="1" x14ac:dyDescent="0.25">
      <c r="A740" s="46" t="s">
        <v>949</v>
      </c>
      <c r="B740" s="47" t="s">
        <v>685</v>
      </c>
      <c r="C740" s="47" t="s">
        <v>570</v>
      </c>
      <c r="D740" s="97">
        <v>1700</v>
      </c>
      <c r="E740" s="97"/>
      <c r="F740" s="47" t="s">
        <v>12</v>
      </c>
      <c r="G740" s="98" t="s">
        <v>13</v>
      </c>
      <c r="H740" s="98"/>
      <c r="I740" s="47" t="s">
        <v>912</v>
      </c>
      <c r="J740" s="47" t="s">
        <v>913</v>
      </c>
      <c r="K740" s="68" t="s">
        <v>14</v>
      </c>
    </row>
    <row r="741" spans="1:11" ht="18" customHeight="1" x14ac:dyDescent="0.25">
      <c r="A741" s="59" t="s">
        <v>18</v>
      </c>
      <c r="B741" s="100" t="s">
        <v>686</v>
      </c>
      <c r="C741" s="100"/>
      <c r="D741" s="101">
        <f>D740</f>
        <v>1700</v>
      </c>
      <c r="E741" s="101"/>
      <c r="F741" s="50"/>
      <c r="G741" s="93"/>
      <c r="H741" s="94"/>
      <c r="I741" s="50"/>
      <c r="J741" s="50"/>
      <c r="K741" s="51"/>
    </row>
    <row r="742" spans="1:11" ht="45" customHeight="1" x14ac:dyDescent="0.25">
      <c r="A742" s="46" t="s">
        <v>950</v>
      </c>
      <c r="B742" s="47" t="s">
        <v>687</v>
      </c>
      <c r="C742" s="47" t="s">
        <v>570</v>
      </c>
      <c r="D742" s="97">
        <v>1400</v>
      </c>
      <c r="E742" s="97"/>
      <c r="F742" s="47" t="s">
        <v>12</v>
      </c>
      <c r="G742" s="98" t="s">
        <v>13</v>
      </c>
      <c r="H742" s="98"/>
      <c r="I742" s="47" t="s">
        <v>912</v>
      </c>
      <c r="J742" s="47" t="s">
        <v>913</v>
      </c>
      <c r="K742" s="68" t="s">
        <v>14</v>
      </c>
    </row>
    <row r="743" spans="1:11" ht="18" customHeight="1" x14ac:dyDescent="0.25">
      <c r="A743" s="59" t="s">
        <v>18</v>
      </c>
      <c r="B743" s="100" t="s">
        <v>688</v>
      </c>
      <c r="C743" s="100"/>
      <c r="D743" s="101">
        <f>D742</f>
        <v>1400</v>
      </c>
      <c r="E743" s="101"/>
      <c r="F743" s="50"/>
      <c r="G743" s="93"/>
      <c r="H743" s="94"/>
      <c r="I743" s="50"/>
      <c r="J743" s="50"/>
      <c r="K743" s="51"/>
    </row>
    <row r="744" spans="1:11" ht="44.25" customHeight="1" x14ac:dyDescent="0.25">
      <c r="A744" s="46" t="s">
        <v>951</v>
      </c>
      <c r="B744" s="47" t="s">
        <v>689</v>
      </c>
      <c r="C744" s="47" t="s">
        <v>570</v>
      </c>
      <c r="D744" s="97">
        <v>6000</v>
      </c>
      <c r="E744" s="97"/>
      <c r="F744" s="47" t="s">
        <v>12</v>
      </c>
      <c r="G744" s="98" t="s">
        <v>13</v>
      </c>
      <c r="H744" s="98"/>
      <c r="I744" s="47" t="s">
        <v>912</v>
      </c>
      <c r="J744" s="47" t="s">
        <v>913</v>
      </c>
      <c r="K744" s="68" t="s">
        <v>14</v>
      </c>
    </row>
    <row r="745" spans="1:11" ht="18" customHeight="1" x14ac:dyDescent="0.25">
      <c r="A745" s="59" t="s">
        <v>18</v>
      </c>
      <c r="B745" s="100" t="s">
        <v>690</v>
      </c>
      <c r="C745" s="100"/>
      <c r="D745" s="101">
        <f>D744</f>
        <v>6000</v>
      </c>
      <c r="E745" s="101"/>
      <c r="F745" s="50"/>
      <c r="G745" s="93"/>
      <c r="H745" s="94"/>
      <c r="I745" s="50"/>
      <c r="J745" s="50"/>
      <c r="K745" s="51"/>
    </row>
    <row r="746" spans="1:11" ht="44.25" customHeight="1" x14ac:dyDescent="0.25">
      <c r="A746" s="171" t="s">
        <v>1081</v>
      </c>
      <c r="B746" s="169" t="s">
        <v>1082</v>
      </c>
      <c r="C746" s="47" t="s">
        <v>570</v>
      </c>
      <c r="D746" s="97">
        <v>1100</v>
      </c>
      <c r="E746" s="97"/>
      <c r="F746" s="47" t="s">
        <v>12</v>
      </c>
      <c r="G746" s="98" t="s">
        <v>13</v>
      </c>
      <c r="H746" s="98"/>
      <c r="I746" s="47" t="s">
        <v>912</v>
      </c>
      <c r="J746" s="47" t="s">
        <v>913</v>
      </c>
      <c r="K746" s="68" t="s">
        <v>14</v>
      </c>
    </row>
    <row r="747" spans="1:11" ht="18" customHeight="1" x14ac:dyDescent="0.25">
      <c r="A747" s="59" t="s">
        <v>18</v>
      </c>
      <c r="B747" s="100" t="s">
        <v>1083</v>
      </c>
      <c r="C747" s="100"/>
      <c r="D747" s="101">
        <f>D746</f>
        <v>1100</v>
      </c>
      <c r="E747" s="101"/>
      <c r="F747" s="50"/>
      <c r="G747" s="93"/>
      <c r="H747" s="94"/>
      <c r="I747" s="50"/>
      <c r="J747" s="50"/>
      <c r="K747" s="51"/>
    </row>
    <row r="748" spans="1:11" ht="35.25" customHeight="1" x14ac:dyDescent="0.25">
      <c r="A748" s="46" t="s">
        <v>952</v>
      </c>
      <c r="B748" s="47" t="s">
        <v>189</v>
      </c>
      <c r="C748" s="47" t="s">
        <v>570</v>
      </c>
      <c r="D748" s="97">
        <v>13500</v>
      </c>
      <c r="E748" s="97"/>
      <c r="F748" s="47" t="s">
        <v>12</v>
      </c>
      <c r="G748" s="98" t="s">
        <v>16</v>
      </c>
      <c r="H748" s="98"/>
      <c r="I748" s="47" t="s">
        <v>912</v>
      </c>
      <c r="J748" s="47" t="s">
        <v>913</v>
      </c>
      <c r="K748" s="68" t="s">
        <v>14</v>
      </c>
    </row>
    <row r="749" spans="1:11" ht="18" customHeight="1" x14ac:dyDescent="0.25">
      <c r="A749" s="59" t="s">
        <v>18</v>
      </c>
      <c r="B749" s="100" t="s">
        <v>190</v>
      </c>
      <c r="C749" s="100"/>
      <c r="D749" s="101">
        <f>D748</f>
        <v>13500</v>
      </c>
      <c r="E749" s="101"/>
      <c r="F749" s="50"/>
      <c r="G749" s="93"/>
      <c r="H749" s="94"/>
      <c r="I749" s="50"/>
      <c r="J749" s="50"/>
      <c r="K749" s="51"/>
    </row>
    <row r="750" spans="1:11" ht="35.25" customHeight="1" x14ac:dyDescent="0.25">
      <c r="A750" s="171" t="s">
        <v>1084</v>
      </c>
      <c r="B750" s="169" t="s">
        <v>1085</v>
      </c>
      <c r="C750" s="47" t="s">
        <v>570</v>
      </c>
      <c r="D750" s="97">
        <v>3500</v>
      </c>
      <c r="E750" s="97"/>
      <c r="F750" s="47" t="s">
        <v>12</v>
      </c>
      <c r="G750" s="98" t="s">
        <v>16</v>
      </c>
      <c r="H750" s="98"/>
      <c r="I750" s="47" t="s">
        <v>912</v>
      </c>
      <c r="J750" s="47" t="s">
        <v>913</v>
      </c>
      <c r="K750" s="68" t="s">
        <v>14</v>
      </c>
    </row>
    <row r="751" spans="1:11" ht="18" customHeight="1" x14ac:dyDescent="0.25">
      <c r="A751" s="59" t="s">
        <v>18</v>
      </c>
      <c r="B751" s="100" t="s">
        <v>1086</v>
      </c>
      <c r="C751" s="100"/>
      <c r="D751" s="101">
        <f>D750</f>
        <v>3500</v>
      </c>
      <c r="E751" s="101"/>
      <c r="F751" s="50"/>
      <c r="G751" s="93"/>
      <c r="H751" s="94"/>
      <c r="I751" s="50"/>
      <c r="J751" s="50"/>
      <c r="K751" s="51"/>
    </row>
    <row r="752" spans="1:11" ht="44.25" customHeight="1" x14ac:dyDescent="0.25">
      <c r="A752" s="10" t="s">
        <v>691</v>
      </c>
      <c r="B752" s="47" t="s">
        <v>194</v>
      </c>
      <c r="C752" s="47" t="s">
        <v>570</v>
      </c>
      <c r="D752" s="97">
        <v>350</v>
      </c>
      <c r="E752" s="97"/>
      <c r="F752" s="47" t="s">
        <v>12</v>
      </c>
      <c r="G752" s="98" t="s">
        <v>13</v>
      </c>
      <c r="H752" s="98"/>
      <c r="I752" s="47" t="s">
        <v>912</v>
      </c>
      <c r="J752" s="47" t="s">
        <v>913</v>
      </c>
      <c r="K752" s="68" t="s">
        <v>14</v>
      </c>
    </row>
    <row r="753" spans="1:11" ht="18" customHeight="1" x14ac:dyDescent="0.25">
      <c r="A753" s="59" t="s">
        <v>18</v>
      </c>
      <c r="B753" s="100" t="s">
        <v>195</v>
      </c>
      <c r="C753" s="100"/>
      <c r="D753" s="101">
        <f>D752</f>
        <v>350</v>
      </c>
      <c r="E753" s="101"/>
      <c r="F753" s="50"/>
      <c r="G753" s="93"/>
      <c r="H753" s="94"/>
      <c r="I753" s="50"/>
      <c r="J753" s="50"/>
      <c r="K753" s="51"/>
    </row>
    <row r="754" spans="1:11" ht="44.25" customHeight="1" x14ac:dyDescent="0.25">
      <c r="A754" s="171" t="s">
        <v>1087</v>
      </c>
      <c r="B754" s="169" t="s">
        <v>1088</v>
      </c>
      <c r="C754" s="47" t="s">
        <v>570</v>
      </c>
      <c r="D754" s="97">
        <v>7200</v>
      </c>
      <c r="E754" s="97"/>
      <c r="F754" s="47" t="s">
        <v>12</v>
      </c>
      <c r="G754" s="98" t="s">
        <v>13</v>
      </c>
      <c r="H754" s="98"/>
      <c r="I754" s="47" t="s">
        <v>912</v>
      </c>
      <c r="J754" s="47" t="s">
        <v>913</v>
      </c>
      <c r="K754" s="68" t="s">
        <v>14</v>
      </c>
    </row>
    <row r="755" spans="1:11" ht="18" customHeight="1" x14ac:dyDescent="0.25">
      <c r="A755" s="59" t="s">
        <v>18</v>
      </c>
      <c r="B755" s="100" t="s">
        <v>1089</v>
      </c>
      <c r="C755" s="100"/>
      <c r="D755" s="101">
        <f>D754</f>
        <v>7200</v>
      </c>
      <c r="E755" s="101"/>
      <c r="F755" s="50"/>
      <c r="G755" s="93"/>
      <c r="H755" s="94"/>
      <c r="I755" s="50"/>
      <c r="J755" s="50"/>
      <c r="K755" s="51"/>
    </row>
    <row r="756" spans="1:11" ht="45" customHeight="1" x14ac:dyDescent="0.25">
      <c r="A756" s="10" t="s">
        <v>890</v>
      </c>
      <c r="B756" s="47" t="s">
        <v>201</v>
      </c>
      <c r="C756" s="47" t="s">
        <v>570</v>
      </c>
      <c r="D756" s="97">
        <v>3500</v>
      </c>
      <c r="E756" s="97"/>
      <c r="F756" s="47" t="s">
        <v>12</v>
      </c>
      <c r="G756" s="98" t="s">
        <v>13</v>
      </c>
      <c r="H756" s="98"/>
      <c r="I756" s="47" t="s">
        <v>912</v>
      </c>
      <c r="J756" s="47" t="s">
        <v>913</v>
      </c>
      <c r="K756" s="68" t="s">
        <v>14</v>
      </c>
    </row>
    <row r="757" spans="1:11" ht="18" customHeight="1" x14ac:dyDescent="0.25">
      <c r="A757" s="59" t="s">
        <v>18</v>
      </c>
      <c r="B757" s="100" t="s">
        <v>202</v>
      </c>
      <c r="C757" s="100"/>
      <c r="D757" s="101">
        <f>D756</f>
        <v>3500</v>
      </c>
      <c r="E757" s="101"/>
      <c r="F757" s="50"/>
      <c r="G757" s="93"/>
      <c r="H757" s="94"/>
      <c r="I757" s="50"/>
      <c r="J757" s="50"/>
      <c r="K757" s="51"/>
    </row>
    <row r="758" spans="1:11" ht="35.25" customHeight="1" x14ac:dyDescent="0.25">
      <c r="A758" s="10" t="s">
        <v>891</v>
      </c>
      <c r="B758" s="47" t="s">
        <v>692</v>
      </c>
      <c r="C758" s="47" t="s">
        <v>570</v>
      </c>
      <c r="D758" s="97">
        <v>1000</v>
      </c>
      <c r="E758" s="97"/>
      <c r="F758" s="47" t="s">
        <v>12</v>
      </c>
      <c r="G758" s="98" t="s">
        <v>13</v>
      </c>
      <c r="H758" s="98"/>
      <c r="I758" s="47" t="s">
        <v>912</v>
      </c>
      <c r="J758" s="47" t="s">
        <v>913</v>
      </c>
      <c r="K758" s="68" t="s">
        <v>14</v>
      </c>
    </row>
    <row r="759" spans="1:11" ht="18" customHeight="1" x14ac:dyDescent="0.25">
      <c r="A759" s="59" t="s">
        <v>18</v>
      </c>
      <c r="B759" s="100" t="s">
        <v>693</v>
      </c>
      <c r="C759" s="100"/>
      <c r="D759" s="101">
        <f>D758</f>
        <v>1000</v>
      </c>
      <c r="E759" s="101"/>
      <c r="F759" s="50"/>
      <c r="G759" s="93"/>
      <c r="H759" s="94"/>
      <c r="I759" s="50"/>
      <c r="J759" s="50"/>
      <c r="K759" s="51"/>
    </row>
    <row r="760" spans="1:11" ht="34.5" customHeight="1" x14ac:dyDescent="0.25">
      <c r="A760" s="10" t="s">
        <v>893</v>
      </c>
      <c r="B760" s="47" t="s">
        <v>206</v>
      </c>
      <c r="C760" s="47" t="s">
        <v>570</v>
      </c>
      <c r="D760" s="97">
        <v>200</v>
      </c>
      <c r="E760" s="97"/>
      <c r="F760" s="47" t="s">
        <v>12</v>
      </c>
      <c r="G760" s="98" t="s">
        <v>13</v>
      </c>
      <c r="H760" s="98"/>
      <c r="I760" s="47" t="s">
        <v>912</v>
      </c>
      <c r="J760" s="47" t="s">
        <v>913</v>
      </c>
      <c r="K760" s="68" t="s">
        <v>14</v>
      </c>
    </row>
    <row r="761" spans="1:11" ht="18" customHeight="1" x14ac:dyDescent="0.25">
      <c r="A761" s="59" t="s">
        <v>18</v>
      </c>
      <c r="B761" s="100" t="s">
        <v>207</v>
      </c>
      <c r="C761" s="100"/>
      <c r="D761" s="101">
        <f>D760</f>
        <v>200</v>
      </c>
      <c r="E761" s="101"/>
      <c r="F761" s="50"/>
      <c r="G761" s="93"/>
      <c r="H761" s="94"/>
      <c r="I761" s="50"/>
      <c r="J761" s="50"/>
      <c r="K761" s="51"/>
    </row>
    <row r="762" spans="1:11" ht="144" x14ac:dyDescent="0.25">
      <c r="A762" s="46" t="s">
        <v>953</v>
      </c>
      <c r="B762" s="47" t="s">
        <v>210</v>
      </c>
      <c r="C762" s="47" t="s">
        <v>570</v>
      </c>
      <c r="D762" s="97">
        <v>15000</v>
      </c>
      <c r="E762" s="97"/>
      <c r="F762" s="47" t="s">
        <v>12</v>
      </c>
      <c r="G762" s="98" t="s">
        <v>13</v>
      </c>
      <c r="H762" s="98"/>
      <c r="I762" s="47" t="s">
        <v>912</v>
      </c>
      <c r="J762" s="47" t="s">
        <v>913</v>
      </c>
      <c r="K762" s="68" t="s">
        <v>14</v>
      </c>
    </row>
    <row r="763" spans="1:11" ht="18" customHeight="1" x14ac:dyDescent="0.25">
      <c r="A763" s="59" t="s">
        <v>18</v>
      </c>
      <c r="B763" s="100" t="s">
        <v>211</v>
      </c>
      <c r="C763" s="100"/>
      <c r="D763" s="101">
        <f>D762</f>
        <v>15000</v>
      </c>
      <c r="E763" s="101"/>
      <c r="F763" s="50"/>
      <c r="G763" s="93"/>
      <c r="H763" s="94"/>
      <c r="I763" s="50"/>
      <c r="J763" s="50"/>
      <c r="K763" s="51"/>
    </row>
    <row r="764" spans="1:11" ht="24" hidden="1" customHeight="1" x14ac:dyDescent="0.25">
      <c r="A764" s="10" t="s">
        <v>215</v>
      </c>
      <c r="B764" s="47" t="s">
        <v>216</v>
      </c>
      <c r="C764" s="47" t="s">
        <v>570</v>
      </c>
      <c r="D764" s="97"/>
      <c r="E764" s="97"/>
      <c r="F764" s="47" t="s">
        <v>12</v>
      </c>
      <c r="G764" s="98" t="s">
        <v>13</v>
      </c>
      <c r="H764" s="98"/>
      <c r="I764" s="47" t="s">
        <v>912</v>
      </c>
      <c r="J764" s="47" t="s">
        <v>913</v>
      </c>
      <c r="K764" s="68" t="s">
        <v>14</v>
      </c>
    </row>
    <row r="765" spans="1:11" ht="18" hidden="1" customHeight="1" x14ac:dyDescent="0.25">
      <c r="A765" s="59" t="s">
        <v>18</v>
      </c>
      <c r="B765" s="100" t="s">
        <v>217</v>
      </c>
      <c r="C765" s="100"/>
      <c r="D765" s="101">
        <f>D764</f>
        <v>0</v>
      </c>
      <c r="E765" s="101"/>
      <c r="F765" s="50"/>
      <c r="G765" s="93"/>
      <c r="H765" s="94"/>
      <c r="I765" s="50"/>
      <c r="J765" s="50"/>
      <c r="K765" s="51"/>
    </row>
    <row r="766" spans="1:11" ht="18" customHeight="1" x14ac:dyDescent="0.25">
      <c r="A766" s="65" t="s">
        <v>18</v>
      </c>
      <c r="B766" s="135" t="s">
        <v>570</v>
      </c>
      <c r="C766" s="135"/>
      <c r="D766" s="136">
        <f>D763+D761+D759+D757+D755+D753+D751+D749+D747+D745+D743+D741+D739+D737+D735+D733+D731+D729+D723+D721+D719+D717+D713+D711+D709+D707+D705+D703+D701+D699+D697+D695+D693+D691+D687+D685+D683+D681+D679+D677+D675+D673+D671+D669+D667+D665+D663+D661+D659+D657+D655+D653+D651+D649+D647+D645+D643+D639+D637+D635+D633+D631+D629+D627+D625+D623+D621+D619+D617+D615+D611+D609+D607+D605+D603+D601+D599+D597+D595+D593+D591+D589+D587+D585</f>
        <v>482670</v>
      </c>
      <c r="E766" s="136"/>
      <c r="F766" s="66"/>
      <c r="G766" s="91"/>
      <c r="H766" s="92"/>
      <c r="I766" s="66"/>
      <c r="J766" s="66"/>
      <c r="K766" s="67"/>
    </row>
    <row r="767" spans="1:11" ht="26.25" customHeight="1" x14ac:dyDescent="0.25">
      <c r="A767" s="4" t="s">
        <v>9</v>
      </c>
      <c r="B767" s="5" t="s">
        <v>892</v>
      </c>
      <c r="C767" s="6"/>
      <c r="D767" s="55"/>
      <c r="E767" s="55"/>
      <c r="F767" s="6"/>
      <c r="G767" s="89"/>
      <c r="H767" s="90"/>
      <c r="I767" s="6"/>
      <c r="J767" s="6"/>
      <c r="K767" s="7"/>
    </row>
    <row r="768" spans="1:11" ht="34.5" customHeight="1" x14ac:dyDescent="0.25">
      <c r="A768" s="10" t="s">
        <v>694</v>
      </c>
      <c r="B768" s="47" t="s">
        <v>333</v>
      </c>
      <c r="C768" s="47" t="s">
        <v>695</v>
      </c>
      <c r="D768" s="97">
        <v>30000</v>
      </c>
      <c r="E768" s="97"/>
      <c r="F768" s="47" t="s">
        <v>12</v>
      </c>
      <c r="G768" s="98" t="s">
        <v>334</v>
      </c>
      <c r="H768" s="98"/>
      <c r="I768" s="47" t="s">
        <v>912</v>
      </c>
      <c r="J768" s="47" t="s">
        <v>913</v>
      </c>
      <c r="K768" s="69" t="s">
        <v>73</v>
      </c>
    </row>
    <row r="769" spans="1:11" ht="18" customHeight="1" x14ac:dyDescent="0.25">
      <c r="A769" s="59" t="s">
        <v>18</v>
      </c>
      <c r="B769" s="100" t="s">
        <v>335</v>
      </c>
      <c r="C769" s="100"/>
      <c r="D769" s="101">
        <f>D768</f>
        <v>30000</v>
      </c>
      <c r="E769" s="101"/>
      <c r="F769" s="50"/>
      <c r="G769" s="93"/>
      <c r="H769" s="94"/>
      <c r="I769" s="50"/>
      <c r="J769" s="50"/>
      <c r="K769" s="51"/>
    </row>
    <row r="770" spans="1:11" ht="18" customHeight="1" x14ac:dyDescent="0.25">
      <c r="A770" s="65" t="s">
        <v>18</v>
      </c>
      <c r="B770" s="135" t="s">
        <v>695</v>
      </c>
      <c r="C770" s="135"/>
      <c r="D770" s="136">
        <f>D769</f>
        <v>30000</v>
      </c>
      <c r="E770" s="136"/>
      <c r="F770" s="66"/>
      <c r="G770" s="91"/>
      <c r="H770" s="92"/>
      <c r="I770" s="66"/>
      <c r="J770" s="66"/>
      <c r="K770" s="67"/>
    </row>
    <row r="771" spans="1:11" ht="26.25" customHeight="1" x14ac:dyDescent="0.25">
      <c r="A771" s="4" t="s">
        <v>9</v>
      </c>
      <c r="B771" s="5">
        <v>20.09</v>
      </c>
      <c r="C771" s="6"/>
      <c r="D771" s="55"/>
      <c r="E771" s="55"/>
      <c r="F771" s="6"/>
      <c r="G771" s="89"/>
      <c r="H771" s="90"/>
      <c r="I771" s="6"/>
      <c r="J771" s="6"/>
      <c r="K771" s="7"/>
    </row>
    <row r="772" spans="1:11" ht="35.25" customHeight="1" x14ac:dyDescent="0.25">
      <c r="A772" s="10" t="s">
        <v>894</v>
      </c>
      <c r="B772" s="47" t="s">
        <v>696</v>
      </c>
      <c r="C772" s="47" t="s">
        <v>697</v>
      </c>
      <c r="D772" s="97">
        <v>13000</v>
      </c>
      <c r="E772" s="97"/>
      <c r="F772" s="47" t="s">
        <v>12</v>
      </c>
      <c r="G772" s="137" t="s">
        <v>13</v>
      </c>
      <c r="H772" s="138"/>
      <c r="I772" s="47" t="s">
        <v>912</v>
      </c>
      <c r="J772" s="47" t="s">
        <v>913</v>
      </c>
      <c r="K772" s="11" t="s">
        <v>14</v>
      </c>
    </row>
    <row r="773" spans="1:11" ht="18" customHeight="1" x14ac:dyDescent="0.25">
      <c r="A773" s="59" t="s">
        <v>18</v>
      </c>
      <c r="B773" s="100" t="s">
        <v>698</v>
      </c>
      <c r="C773" s="100"/>
      <c r="D773" s="101">
        <f>D772</f>
        <v>13000</v>
      </c>
      <c r="E773" s="101"/>
      <c r="F773" s="50"/>
      <c r="G773" s="139"/>
      <c r="H773" s="140"/>
      <c r="I773" s="50"/>
      <c r="J773" s="50"/>
      <c r="K773" s="51"/>
    </row>
    <row r="774" spans="1:11" ht="23.25" customHeight="1" x14ac:dyDescent="0.25">
      <c r="A774" s="10" t="s">
        <v>863</v>
      </c>
      <c r="B774" s="47" t="s">
        <v>532</v>
      </c>
      <c r="C774" s="47" t="s">
        <v>697</v>
      </c>
      <c r="D774" s="97">
        <v>1200</v>
      </c>
      <c r="E774" s="97"/>
      <c r="F774" s="47" t="s">
        <v>12</v>
      </c>
      <c r="G774" s="98" t="s">
        <v>13</v>
      </c>
      <c r="H774" s="98"/>
      <c r="I774" s="47" t="s">
        <v>912</v>
      </c>
      <c r="J774" s="47" t="s">
        <v>913</v>
      </c>
      <c r="K774" s="68" t="s">
        <v>14</v>
      </c>
    </row>
    <row r="775" spans="1:11" ht="18" customHeight="1" x14ac:dyDescent="0.25">
      <c r="A775" s="59" t="s">
        <v>18</v>
      </c>
      <c r="B775" s="100" t="s">
        <v>534</v>
      </c>
      <c r="C775" s="100"/>
      <c r="D775" s="101">
        <f>D774</f>
        <v>1200</v>
      </c>
      <c r="E775" s="101"/>
      <c r="F775" s="50"/>
      <c r="G775" s="93"/>
      <c r="H775" s="94"/>
      <c r="I775" s="50"/>
      <c r="J775" s="50"/>
      <c r="K775" s="51"/>
    </row>
    <row r="776" spans="1:11" ht="54.75" customHeight="1" x14ac:dyDescent="0.25">
      <c r="A776" s="10" t="s">
        <v>863</v>
      </c>
      <c r="B776" s="47" t="s">
        <v>699</v>
      </c>
      <c r="C776" s="47" t="s">
        <v>697</v>
      </c>
      <c r="D776" s="97">
        <v>20000</v>
      </c>
      <c r="E776" s="97"/>
      <c r="F776" s="47" t="s">
        <v>12</v>
      </c>
      <c r="G776" s="98" t="s">
        <v>13</v>
      </c>
      <c r="H776" s="98"/>
      <c r="I776" s="47" t="s">
        <v>912</v>
      </c>
      <c r="J776" s="47" t="s">
        <v>913</v>
      </c>
      <c r="K776" s="176" t="s">
        <v>14</v>
      </c>
    </row>
    <row r="777" spans="1:11" ht="18" customHeight="1" x14ac:dyDescent="0.25">
      <c r="A777" s="59" t="s">
        <v>18</v>
      </c>
      <c r="B777" s="100" t="s">
        <v>700</v>
      </c>
      <c r="C777" s="100"/>
      <c r="D777" s="101">
        <f>D776</f>
        <v>20000</v>
      </c>
      <c r="E777" s="101"/>
      <c r="F777" s="50"/>
      <c r="G777" s="93"/>
      <c r="H777" s="94"/>
      <c r="I777" s="50"/>
      <c r="J777" s="50"/>
      <c r="K777" s="51"/>
    </row>
    <row r="778" spans="1:11" ht="18" customHeight="1" x14ac:dyDescent="0.25">
      <c r="A778" s="65" t="s">
        <v>18</v>
      </c>
      <c r="B778" s="135" t="s">
        <v>697</v>
      </c>
      <c r="C778" s="135"/>
      <c r="D778" s="136">
        <f>D777+D775+D773</f>
        <v>34200</v>
      </c>
      <c r="E778" s="136"/>
      <c r="F778" s="66"/>
      <c r="G778" s="91"/>
      <c r="H778" s="92"/>
      <c r="I778" s="66"/>
      <c r="J778" s="66"/>
      <c r="K778" s="67"/>
    </row>
    <row r="779" spans="1:11" ht="26.25" customHeight="1" x14ac:dyDescent="0.25">
      <c r="A779" s="4" t="s">
        <v>9</v>
      </c>
      <c r="B779" s="5">
        <v>20.11</v>
      </c>
      <c r="C779" s="6"/>
      <c r="D779" s="55"/>
      <c r="E779" s="55"/>
      <c r="F779" s="6"/>
      <c r="G779" s="89"/>
      <c r="H779" s="90"/>
      <c r="I779" s="6"/>
      <c r="J779" s="6"/>
      <c r="K779" s="7"/>
    </row>
    <row r="780" spans="1:11" ht="24" customHeight="1" x14ac:dyDescent="0.25">
      <c r="A780" s="46" t="s">
        <v>955</v>
      </c>
      <c r="B780" s="47" t="s">
        <v>701</v>
      </c>
      <c r="C780" s="47" t="s">
        <v>702</v>
      </c>
      <c r="D780" s="97">
        <v>150</v>
      </c>
      <c r="E780" s="97"/>
      <c r="F780" s="47" t="s">
        <v>12</v>
      </c>
      <c r="G780" s="98" t="s">
        <v>13</v>
      </c>
      <c r="H780" s="98"/>
      <c r="I780" s="47" t="s">
        <v>912</v>
      </c>
      <c r="J780" s="47" t="s">
        <v>913</v>
      </c>
      <c r="K780" s="68" t="s">
        <v>14</v>
      </c>
    </row>
    <row r="781" spans="1:11" ht="18" customHeight="1" x14ac:dyDescent="0.25">
      <c r="A781" s="59" t="s">
        <v>18</v>
      </c>
      <c r="B781" s="100" t="s">
        <v>703</v>
      </c>
      <c r="C781" s="100"/>
      <c r="D781" s="101">
        <f>D780</f>
        <v>150</v>
      </c>
      <c r="E781" s="101"/>
      <c r="F781" s="50"/>
      <c r="G781" s="93"/>
      <c r="H781" s="94"/>
      <c r="I781" s="50"/>
      <c r="J781" s="50"/>
      <c r="K781" s="51"/>
    </row>
    <row r="782" spans="1:11" ht="18" customHeight="1" x14ac:dyDescent="0.25">
      <c r="A782" s="65" t="s">
        <v>18</v>
      </c>
      <c r="B782" s="135" t="s">
        <v>702</v>
      </c>
      <c r="C782" s="135"/>
      <c r="D782" s="136">
        <f>D781</f>
        <v>150</v>
      </c>
      <c r="E782" s="136"/>
      <c r="F782" s="66"/>
      <c r="G782" s="91"/>
      <c r="H782" s="92"/>
      <c r="I782" s="66"/>
      <c r="J782" s="66"/>
      <c r="K782" s="67"/>
    </row>
    <row r="783" spans="1:11" ht="26.25" customHeight="1" x14ac:dyDescent="0.25">
      <c r="A783" s="4" t="s">
        <v>9</v>
      </c>
      <c r="B783" s="5">
        <v>20.13</v>
      </c>
      <c r="C783" s="6"/>
      <c r="D783" s="55"/>
      <c r="E783" s="55"/>
      <c r="F783" s="6"/>
      <c r="G783" s="89"/>
      <c r="H783" s="90"/>
      <c r="I783" s="6"/>
      <c r="J783" s="6"/>
      <c r="K783" s="7"/>
    </row>
    <row r="784" spans="1:11" ht="23.25" customHeight="1" x14ac:dyDescent="0.25">
      <c r="A784" s="10" t="s">
        <v>895</v>
      </c>
      <c r="B784" s="47" t="s">
        <v>704</v>
      </c>
      <c r="C784" s="47" t="s">
        <v>705</v>
      </c>
      <c r="D784" s="97">
        <v>21000</v>
      </c>
      <c r="E784" s="97"/>
      <c r="F784" s="47" t="s">
        <v>12</v>
      </c>
      <c r="G784" s="98" t="s">
        <v>334</v>
      </c>
      <c r="H784" s="98"/>
      <c r="I784" s="47" t="s">
        <v>912</v>
      </c>
      <c r="J784" s="47" t="s">
        <v>913</v>
      </c>
      <c r="K784" s="68" t="s">
        <v>73</v>
      </c>
    </row>
    <row r="785" spans="1:11" ht="18" customHeight="1" x14ac:dyDescent="0.25">
      <c r="A785" s="59" t="s">
        <v>18</v>
      </c>
      <c r="B785" s="100" t="s">
        <v>706</v>
      </c>
      <c r="C785" s="100"/>
      <c r="D785" s="101">
        <f>D784</f>
        <v>21000</v>
      </c>
      <c r="E785" s="101"/>
      <c r="F785" s="50"/>
      <c r="G785" s="93"/>
      <c r="H785" s="94"/>
      <c r="I785" s="50"/>
      <c r="J785" s="50"/>
      <c r="K785" s="51"/>
    </row>
    <row r="786" spans="1:11" ht="18" customHeight="1" x14ac:dyDescent="0.25">
      <c r="A786" s="65" t="s">
        <v>18</v>
      </c>
      <c r="B786" s="135" t="s">
        <v>705</v>
      </c>
      <c r="C786" s="135"/>
      <c r="D786" s="136">
        <f>D785</f>
        <v>21000</v>
      </c>
      <c r="E786" s="136"/>
      <c r="F786" s="66"/>
      <c r="G786" s="91"/>
      <c r="H786" s="92"/>
      <c r="I786" s="66"/>
      <c r="J786" s="66"/>
      <c r="K786" s="67"/>
    </row>
    <row r="787" spans="1:11" ht="26.25" customHeight="1" x14ac:dyDescent="0.25">
      <c r="A787" s="4" t="s">
        <v>9</v>
      </c>
      <c r="B787" s="5">
        <v>2014</v>
      </c>
      <c r="C787" s="6"/>
      <c r="D787" s="55"/>
      <c r="E787" s="55"/>
      <c r="F787" s="6"/>
      <c r="G787" s="89"/>
      <c r="H787" s="90"/>
      <c r="I787" s="6"/>
      <c r="J787" s="6"/>
      <c r="K787" s="7"/>
    </row>
    <row r="788" spans="1:11" ht="24" x14ac:dyDescent="0.25">
      <c r="A788" s="10" t="s">
        <v>707</v>
      </c>
      <c r="B788" s="47" t="s">
        <v>708</v>
      </c>
      <c r="C788" s="47" t="s">
        <v>709</v>
      </c>
      <c r="D788" s="97">
        <v>1600</v>
      </c>
      <c r="E788" s="97"/>
      <c r="F788" s="47" t="s">
        <v>12</v>
      </c>
      <c r="G788" s="98" t="s">
        <v>13</v>
      </c>
      <c r="H788" s="98"/>
      <c r="I788" s="47" t="s">
        <v>912</v>
      </c>
      <c r="J788" s="47" t="s">
        <v>913</v>
      </c>
      <c r="K788" s="68" t="s">
        <v>14</v>
      </c>
    </row>
    <row r="789" spans="1:11" ht="19.5" customHeight="1" x14ac:dyDescent="0.25">
      <c r="A789" s="59" t="s">
        <v>18</v>
      </c>
      <c r="B789" s="100" t="s">
        <v>710</v>
      </c>
      <c r="C789" s="100"/>
      <c r="D789" s="101">
        <f>D788</f>
        <v>1600</v>
      </c>
      <c r="E789" s="101"/>
      <c r="F789" s="50"/>
      <c r="G789" s="93"/>
      <c r="H789" s="94"/>
      <c r="I789" s="50"/>
      <c r="J789" s="50"/>
      <c r="K789" s="51"/>
    </row>
    <row r="790" spans="1:11" ht="36" x14ac:dyDescent="0.25">
      <c r="A790" s="171" t="s">
        <v>1090</v>
      </c>
      <c r="B790" s="169" t="s">
        <v>116</v>
      </c>
      <c r="C790" s="47" t="s">
        <v>709</v>
      </c>
      <c r="D790" s="97">
        <v>9500</v>
      </c>
      <c r="E790" s="97"/>
      <c r="F790" s="47" t="s">
        <v>12</v>
      </c>
      <c r="G790" s="98" t="s">
        <v>13</v>
      </c>
      <c r="H790" s="98"/>
      <c r="I790" s="47" t="s">
        <v>912</v>
      </c>
      <c r="J790" s="47" t="s">
        <v>913</v>
      </c>
      <c r="K790" s="68" t="s">
        <v>14</v>
      </c>
    </row>
    <row r="791" spans="1:11" ht="19.5" customHeight="1" x14ac:dyDescent="0.25">
      <c r="A791" s="59" t="s">
        <v>18</v>
      </c>
      <c r="B791" s="100" t="s">
        <v>710</v>
      </c>
      <c r="C791" s="100"/>
      <c r="D791" s="101">
        <f>D790</f>
        <v>9500</v>
      </c>
      <c r="E791" s="101"/>
      <c r="F791" s="50"/>
      <c r="G791" s="93"/>
      <c r="H791" s="94"/>
      <c r="I791" s="50"/>
      <c r="J791" s="50"/>
      <c r="K791" s="51"/>
    </row>
    <row r="792" spans="1:11" ht="18" customHeight="1" x14ac:dyDescent="0.25">
      <c r="A792" s="65" t="s">
        <v>18</v>
      </c>
      <c r="B792" s="135" t="s">
        <v>709</v>
      </c>
      <c r="C792" s="135"/>
      <c r="D792" s="136">
        <f>D791+D789</f>
        <v>11100</v>
      </c>
      <c r="E792" s="136"/>
      <c r="F792" s="66"/>
      <c r="G792" s="91"/>
      <c r="H792" s="92"/>
      <c r="I792" s="66"/>
      <c r="J792" s="66"/>
      <c r="K792" s="67"/>
    </row>
    <row r="793" spans="1:11" ht="26.25" customHeight="1" x14ac:dyDescent="0.25">
      <c r="A793" s="4" t="s">
        <v>9</v>
      </c>
      <c r="B793" s="5" t="s">
        <v>896</v>
      </c>
      <c r="C793" s="6"/>
      <c r="D793" s="55"/>
      <c r="E793" s="55"/>
      <c r="F793" s="6"/>
      <c r="G793" s="89"/>
      <c r="H793" s="90"/>
      <c r="I793" s="6"/>
      <c r="J793" s="6"/>
      <c r="K793" s="7"/>
    </row>
    <row r="794" spans="1:11" ht="35.25" customHeight="1" x14ac:dyDescent="0.25">
      <c r="A794" s="10" t="s">
        <v>897</v>
      </c>
      <c r="B794" s="47" t="s">
        <v>350</v>
      </c>
      <c r="C794" s="47" t="s">
        <v>711</v>
      </c>
      <c r="D794" s="97">
        <v>7000</v>
      </c>
      <c r="E794" s="97"/>
      <c r="F794" s="47" t="s">
        <v>12</v>
      </c>
      <c r="G794" s="98" t="s">
        <v>13</v>
      </c>
      <c r="H794" s="98"/>
      <c r="I794" s="47" t="s">
        <v>912</v>
      </c>
      <c r="J794" s="47" t="s">
        <v>913</v>
      </c>
      <c r="K794" s="68" t="s">
        <v>140</v>
      </c>
    </row>
    <row r="795" spans="1:11" ht="18" customHeight="1" x14ac:dyDescent="0.25">
      <c r="A795" s="59" t="s">
        <v>18</v>
      </c>
      <c r="B795" s="100" t="s">
        <v>351</v>
      </c>
      <c r="C795" s="100"/>
      <c r="D795" s="101">
        <f>D794</f>
        <v>7000</v>
      </c>
      <c r="E795" s="101"/>
      <c r="F795" s="50"/>
      <c r="G795" s="93"/>
      <c r="H795" s="94"/>
      <c r="I795" s="50"/>
      <c r="J795" s="50"/>
      <c r="K795" s="51"/>
    </row>
    <row r="796" spans="1:11" ht="45" customHeight="1" x14ac:dyDescent="0.25">
      <c r="A796" s="10" t="s">
        <v>898</v>
      </c>
      <c r="B796" s="47" t="s">
        <v>353</v>
      </c>
      <c r="C796" s="47" t="s">
        <v>711</v>
      </c>
      <c r="D796" s="97">
        <v>5000</v>
      </c>
      <c r="E796" s="97"/>
      <c r="F796" s="47" t="s">
        <v>12</v>
      </c>
      <c r="G796" s="98" t="s">
        <v>13</v>
      </c>
      <c r="H796" s="98"/>
      <c r="I796" s="47" t="s">
        <v>965</v>
      </c>
      <c r="J796" s="47" t="s">
        <v>913</v>
      </c>
      <c r="K796" s="68" t="s">
        <v>140</v>
      </c>
    </row>
    <row r="797" spans="1:11" ht="18" customHeight="1" x14ac:dyDescent="0.25">
      <c r="A797" s="59" t="s">
        <v>18</v>
      </c>
      <c r="B797" s="100" t="s">
        <v>354</v>
      </c>
      <c r="C797" s="100"/>
      <c r="D797" s="101">
        <f>D796</f>
        <v>5000</v>
      </c>
      <c r="E797" s="101"/>
      <c r="F797" s="50"/>
      <c r="G797" s="93"/>
      <c r="H797" s="94"/>
      <c r="I797" s="50"/>
      <c r="J797" s="50"/>
      <c r="K797" s="51"/>
    </row>
    <row r="798" spans="1:11" ht="18" customHeight="1" x14ac:dyDescent="0.25">
      <c r="A798" s="65" t="s">
        <v>18</v>
      </c>
      <c r="B798" s="135" t="s">
        <v>711</v>
      </c>
      <c r="C798" s="135"/>
      <c r="D798" s="136">
        <f>D797+D795</f>
        <v>12000</v>
      </c>
      <c r="E798" s="136"/>
      <c r="F798" s="66"/>
      <c r="G798" s="91"/>
      <c r="H798" s="92"/>
      <c r="I798" s="66"/>
      <c r="J798" s="66"/>
      <c r="K798" s="67"/>
    </row>
    <row r="799" spans="1:11" ht="26.25" customHeight="1" x14ac:dyDescent="0.25">
      <c r="A799" s="4" t="s">
        <v>9</v>
      </c>
      <c r="B799" s="5" t="s">
        <v>899</v>
      </c>
      <c r="C799" s="6"/>
      <c r="D799" s="55"/>
      <c r="E799" s="55"/>
      <c r="F799" s="6"/>
      <c r="G799" s="89"/>
      <c r="H799" s="90"/>
      <c r="I799" s="6"/>
      <c r="J799" s="6"/>
      <c r="K799" s="7"/>
    </row>
    <row r="800" spans="1:11" ht="34.5" customHeight="1" x14ac:dyDescent="0.25">
      <c r="A800" s="73" t="s">
        <v>712</v>
      </c>
      <c r="B800" s="47" t="s">
        <v>713</v>
      </c>
      <c r="C800" s="47" t="s">
        <v>714</v>
      </c>
      <c r="D800" s="97">
        <v>2196000</v>
      </c>
      <c r="E800" s="97"/>
      <c r="F800" s="47" t="s">
        <v>12</v>
      </c>
      <c r="G800" s="141" t="s">
        <v>914</v>
      </c>
      <c r="H800" s="98"/>
      <c r="I800" s="47" t="s">
        <v>912</v>
      </c>
      <c r="J800" s="47" t="s">
        <v>913</v>
      </c>
      <c r="K800" s="69" t="s">
        <v>73</v>
      </c>
    </row>
    <row r="801" spans="1:11" ht="18" customHeight="1" x14ac:dyDescent="0.25">
      <c r="A801" s="59" t="s">
        <v>18</v>
      </c>
      <c r="B801" s="100" t="s">
        <v>715</v>
      </c>
      <c r="C801" s="100"/>
      <c r="D801" s="101">
        <f>D800</f>
        <v>2196000</v>
      </c>
      <c r="E801" s="101"/>
      <c r="F801" s="50"/>
      <c r="G801" s="93"/>
      <c r="H801" s="94"/>
      <c r="I801" s="50"/>
      <c r="J801" s="50"/>
      <c r="K801" s="51"/>
    </row>
    <row r="802" spans="1:11" ht="18" customHeight="1" x14ac:dyDescent="0.25">
      <c r="A802" s="65" t="s">
        <v>18</v>
      </c>
      <c r="B802" s="135" t="s">
        <v>714</v>
      </c>
      <c r="C802" s="135"/>
      <c r="D802" s="136">
        <f>D801</f>
        <v>2196000</v>
      </c>
      <c r="E802" s="136"/>
      <c r="F802" s="66"/>
      <c r="G802" s="91"/>
      <c r="H802" s="92"/>
      <c r="I802" s="66"/>
      <c r="J802" s="66"/>
      <c r="K802" s="67"/>
    </row>
    <row r="803" spans="1:11" ht="27" customHeight="1" x14ac:dyDescent="0.25">
      <c r="A803" s="4" t="s">
        <v>9</v>
      </c>
      <c r="B803" s="5" t="s">
        <v>900</v>
      </c>
      <c r="C803" s="6"/>
      <c r="D803" s="55"/>
      <c r="E803" s="55"/>
      <c r="F803" s="6"/>
      <c r="G803" s="89"/>
      <c r="H803" s="90"/>
      <c r="I803" s="6"/>
      <c r="J803" s="6"/>
      <c r="K803" s="7"/>
    </row>
    <row r="804" spans="1:11" ht="44.25" customHeight="1" x14ac:dyDescent="0.25">
      <c r="A804" s="46" t="s">
        <v>954</v>
      </c>
      <c r="B804" s="47" t="s">
        <v>716</v>
      </c>
      <c r="C804" s="47" t="s">
        <v>717</v>
      </c>
      <c r="D804" s="97">
        <v>100</v>
      </c>
      <c r="E804" s="97"/>
      <c r="F804" s="47" t="s">
        <v>12</v>
      </c>
      <c r="G804" s="98" t="s">
        <v>16</v>
      </c>
      <c r="H804" s="98"/>
      <c r="I804" s="47" t="s">
        <v>912</v>
      </c>
      <c r="J804" s="47" t="s">
        <v>913</v>
      </c>
      <c r="K804" s="68" t="s">
        <v>140</v>
      </c>
    </row>
    <row r="805" spans="1:11" ht="18" customHeight="1" x14ac:dyDescent="0.25">
      <c r="A805" s="59" t="s">
        <v>18</v>
      </c>
      <c r="B805" s="100" t="s">
        <v>718</v>
      </c>
      <c r="C805" s="100"/>
      <c r="D805" s="101">
        <f>D804</f>
        <v>100</v>
      </c>
      <c r="E805" s="101"/>
      <c r="F805" s="50"/>
      <c r="G805" s="93"/>
      <c r="H805" s="94"/>
      <c r="I805" s="50"/>
      <c r="J805" s="50"/>
      <c r="K805" s="51"/>
    </row>
    <row r="806" spans="1:11" ht="34.5" customHeight="1" x14ac:dyDescent="0.25">
      <c r="A806" s="10" t="s">
        <v>719</v>
      </c>
      <c r="B806" s="47" t="s">
        <v>720</v>
      </c>
      <c r="C806" s="47" t="s">
        <v>717</v>
      </c>
      <c r="D806" s="97">
        <v>150</v>
      </c>
      <c r="E806" s="97"/>
      <c r="F806" s="47" t="s">
        <v>12</v>
      </c>
      <c r="G806" s="98" t="s">
        <v>16</v>
      </c>
      <c r="H806" s="98"/>
      <c r="I806" s="47" t="s">
        <v>912</v>
      </c>
      <c r="J806" s="47" t="s">
        <v>913</v>
      </c>
      <c r="K806" s="68" t="s">
        <v>73</v>
      </c>
    </row>
    <row r="807" spans="1:11" ht="18" customHeight="1" x14ac:dyDescent="0.25">
      <c r="A807" s="59" t="s">
        <v>18</v>
      </c>
      <c r="B807" s="100" t="s">
        <v>721</v>
      </c>
      <c r="C807" s="100"/>
      <c r="D807" s="101">
        <f>D806</f>
        <v>150</v>
      </c>
      <c r="E807" s="101"/>
      <c r="F807" s="50"/>
      <c r="G807" s="93"/>
      <c r="H807" s="94"/>
      <c r="I807" s="50"/>
      <c r="J807" s="50"/>
      <c r="K807" s="51"/>
    </row>
    <row r="808" spans="1:11" ht="18" customHeight="1" x14ac:dyDescent="0.25">
      <c r="A808" s="65" t="s">
        <v>18</v>
      </c>
      <c r="B808" s="135" t="s">
        <v>717</v>
      </c>
      <c r="C808" s="135"/>
      <c r="D808" s="136">
        <f>D807+D805</f>
        <v>250</v>
      </c>
      <c r="E808" s="136"/>
      <c r="F808" s="66"/>
      <c r="G808" s="91"/>
      <c r="H808" s="92"/>
      <c r="I808" s="66"/>
      <c r="J808" s="66"/>
      <c r="K808" s="67"/>
    </row>
    <row r="809" spans="1:11" ht="26.25" customHeight="1" x14ac:dyDescent="0.25">
      <c r="A809" s="4" t="s">
        <v>9</v>
      </c>
      <c r="B809" s="54" t="s">
        <v>723</v>
      </c>
      <c r="C809" s="6"/>
      <c r="D809" s="55"/>
      <c r="E809" s="55"/>
      <c r="F809" s="6"/>
      <c r="G809" s="89"/>
      <c r="H809" s="90"/>
      <c r="I809" s="6"/>
      <c r="J809" s="6"/>
      <c r="K809" s="7"/>
    </row>
    <row r="810" spans="1:11" ht="36" x14ac:dyDescent="0.25">
      <c r="A810" s="171" t="s">
        <v>1091</v>
      </c>
      <c r="B810" s="169" t="s">
        <v>1092</v>
      </c>
      <c r="C810" s="47" t="s">
        <v>723</v>
      </c>
      <c r="D810" s="97">
        <v>12400</v>
      </c>
      <c r="E810" s="97"/>
      <c r="F810" s="47" t="s">
        <v>12</v>
      </c>
      <c r="G810" s="98" t="s">
        <v>13</v>
      </c>
      <c r="H810" s="98"/>
      <c r="I810" s="47" t="s">
        <v>912</v>
      </c>
      <c r="J810" s="47" t="s">
        <v>913</v>
      </c>
      <c r="K810" s="68" t="s">
        <v>140</v>
      </c>
    </row>
    <row r="811" spans="1:11" ht="18" customHeight="1" x14ac:dyDescent="0.25">
      <c r="A811" s="59" t="s">
        <v>18</v>
      </c>
      <c r="B811" s="100" t="s">
        <v>1093</v>
      </c>
      <c r="C811" s="100"/>
      <c r="D811" s="101">
        <f>D810</f>
        <v>12400</v>
      </c>
      <c r="E811" s="101"/>
      <c r="F811" s="50"/>
      <c r="G811" s="93"/>
      <c r="H811" s="94"/>
      <c r="I811" s="50"/>
      <c r="J811" s="50"/>
      <c r="K811" s="51"/>
    </row>
    <row r="812" spans="1:11" ht="107.25" customHeight="1" x14ac:dyDescent="0.25">
      <c r="A812" s="46" t="s">
        <v>915</v>
      </c>
      <c r="B812" s="47" t="s">
        <v>722</v>
      </c>
      <c r="C812" s="47" t="s">
        <v>723</v>
      </c>
      <c r="D812" s="97">
        <v>570600</v>
      </c>
      <c r="E812" s="97"/>
      <c r="F812" s="47" t="s">
        <v>12</v>
      </c>
      <c r="G812" s="98" t="s">
        <v>13</v>
      </c>
      <c r="H812" s="98"/>
      <c r="I812" s="47" t="s">
        <v>912</v>
      </c>
      <c r="J812" s="47" t="s">
        <v>913</v>
      </c>
      <c r="K812" s="68" t="s">
        <v>140</v>
      </c>
    </row>
    <row r="813" spans="1:11" ht="18" customHeight="1" x14ac:dyDescent="0.25">
      <c r="A813" s="59" t="s">
        <v>18</v>
      </c>
      <c r="B813" s="100" t="s">
        <v>724</v>
      </c>
      <c r="C813" s="100"/>
      <c r="D813" s="101">
        <f>D812</f>
        <v>570600</v>
      </c>
      <c r="E813" s="101"/>
      <c r="F813" s="50"/>
      <c r="G813" s="93"/>
      <c r="H813" s="94"/>
      <c r="I813" s="50"/>
      <c r="J813" s="50"/>
      <c r="K813" s="51"/>
    </row>
    <row r="814" spans="1:11" ht="60" x14ac:dyDescent="0.25">
      <c r="A814" s="46" t="s">
        <v>916</v>
      </c>
      <c r="B814" s="49" t="s">
        <v>918</v>
      </c>
      <c r="C814" s="47" t="s">
        <v>723</v>
      </c>
      <c r="D814" s="97">
        <v>126000</v>
      </c>
      <c r="E814" s="97"/>
      <c r="F814" s="47" t="s">
        <v>12</v>
      </c>
      <c r="G814" s="98" t="s">
        <v>13</v>
      </c>
      <c r="H814" s="98"/>
      <c r="I814" s="47" t="s">
        <v>912</v>
      </c>
      <c r="J814" s="47" t="s">
        <v>913</v>
      </c>
      <c r="K814" s="68" t="s">
        <v>73</v>
      </c>
    </row>
    <row r="815" spans="1:11" ht="18" customHeight="1" x14ac:dyDescent="0.25">
      <c r="A815" s="59" t="s">
        <v>18</v>
      </c>
      <c r="B815" s="99" t="s">
        <v>917</v>
      </c>
      <c r="C815" s="100"/>
      <c r="D815" s="101">
        <f>D814</f>
        <v>126000</v>
      </c>
      <c r="E815" s="101"/>
      <c r="F815" s="50"/>
      <c r="G815" s="93"/>
      <c r="H815" s="94"/>
      <c r="I815" s="50"/>
      <c r="J815" s="50"/>
      <c r="K815" s="51"/>
    </row>
    <row r="816" spans="1:11" ht="106.5" customHeight="1" x14ac:dyDescent="0.25">
      <c r="A816" s="46" t="s">
        <v>919</v>
      </c>
      <c r="B816" s="49" t="s">
        <v>920</v>
      </c>
      <c r="C816" s="47" t="s">
        <v>723</v>
      </c>
      <c r="D816" s="97">
        <v>12700</v>
      </c>
      <c r="E816" s="97"/>
      <c r="F816" s="47" t="s">
        <v>12</v>
      </c>
      <c r="G816" s="98" t="s">
        <v>13</v>
      </c>
      <c r="H816" s="98"/>
      <c r="I816" s="47" t="s">
        <v>912</v>
      </c>
      <c r="J816" s="47" t="s">
        <v>913</v>
      </c>
      <c r="K816" s="69" t="s">
        <v>140</v>
      </c>
    </row>
    <row r="817" spans="1:11" ht="18" customHeight="1" x14ac:dyDescent="0.25">
      <c r="A817" s="59" t="s">
        <v>18</v>
      </c>
      <c r="B817" s="100" t="s">
        <v>725</v>
      </c>
      <c r="C817" s="100"/>
      <c r="D817" s="101">
        <f>D816</f>
        <v>12700</v>
      </c>
      <c r="E817" s="101"/>
      <c r="F817" s="50"/>
      <c r="G817" s="93"/>
      <c r="H817" s="94"/>
      <c r="I817" s="50"/>
      <c r="J817" s="50"/>
      <c r="K817" s="51"/>
    </row>
    <row r="818" spans="1:11" ht="189.75" customHeight="1" x14ac:dyDescent="0.25">
      <c r="A818" s="46" t="s">
        <v>921</v>
      </c>
      <c r="B818" s="49" t="s">
        <v>922</v>
      </c>
      <c r="C818" s="47" t="s">
        <v>723</v>
      </c>
      <c r="D818" s="97">
        <v>95000</v>
      </c>
      <c r="E818" s="97"/>
      <c r="F818" s="47" t="s">
        <v>12</v>
      </c>
      <c r="G818" s="98" t="s">
        <v>13</v>
      </c>
      <c r="H818" s="98"/>
      <c r="I818" s="47" t="s">
        <v>912</v>
      </c>
      <c r="J818" s="47" t="s">
        <v>913</v>
      </c>
      <c r="K818" s="69" t="s">
        <v>140</v>
      </c>
    </row>
    <row r="819" spans="1:11" ht="18" customHeight="1" x14ac:dyDescent="0.25">
      <c r="A819" s="59" t="s">
        <v>18</v>
      </c>
      <c r="B819" s="99" t="s">
        <v>500</v>
      </c>
      <c r="C819" s="100"/>
      <c r="D819" s="101">
        <f>D818</f>
        <v>95000</v>
      </c>
      <c r="E819" s="101"/>
      <c r="F819" s="50"/>
      <c r="G819" s="93"/>
      <c r="H819" s="94"/>
      <c r="I819" s="50"/>
      <c r="J819" s="50"/>
      <c r="K819" s="51"/>
    </row>
    <row r="820" spans="1:11" ht="96" x14ac:dyDescent="0.25">
      <c r="A820" s="46" t="s">
        <v>923</v>
      </c>
      <c r="B820" s="49" t="s">
        <v>928</v>
      </c>
      <c r="C820" s="47" t="s">
        <v>723</v>
      </c>
      <c r="D820" s="97">
        <v>193500</v>
      </c>
      <c r="E820" s="97"/>
      <c r="F820" s="47" t="s">
        <v>12</v>
      </c>
      <c r="G820" s="98" t="s">
        <v>16</v>
      </c>
      <c r="H820" s="98"/>
      <c r="I820" s="47" t="s">
        <v>912</v>
      </c>
      <c r="J820" s="47" t="s">
        <v>913</v>
      </c>
      <c r="K820" s="69" t="s">
        <v>140</v>
      </c>
    </row>
    <row r="821" spans="1:11" ht="18" customHeight="1" x14ac:dyDescent="0.25">
      <c r="A821" s="59" t="s">
        <v>18</v>
      </c>
      <c r="B821" s="99" t="s">
        <v>924</v>
      </c>
      <c r="C821" s="100"/>
      <c r="D821" s="101">
        <f>D820</f>
        <v>193500</v>
      </c>
      <c r="E821" s="101"/>
      <c r="F821" s="50"/>
      <c r="G821" s="93"/>
      <c r="H821" s="94"/>
      <c r="I821" s="50"/>
      <c r="J821" s="50"/>
      <c r="K821" s="51"/>
    </row>
    <row r="822" spans="1:11" ht="60" x14ac:dyDescent="0.25">
      <c r="A822" s="171" t="s">
        <v>1094</v>
      </c>
      <c r="B822" s="169" t="s">
        <v>1095</v>
      </c>
      <c r="C822" s="47" t="s">
        <v>723</v>
      </c>
      <c r="D822" s="97">
        <v>21000</v>
      </c>
      <c r="E822" s="97"/>
      <c r="F822" s="47" t="s">
        <v>12</v>
      </c>
      <c r="G822" s="98" t="s">
        <v>13</v>
      </c>
      <c r="H822" s="98"/>
      <c r="I822" s="47" t="s">
        <v>912</v>
      </c>
      <c r="J822" s="47" t="s">
        <v>913</v>
      </c>
      <c r="K822" s="69" t="s">
        <v>140</v>
      </c>
    </row>
    <row r="823" spans="1:11" ht="18" customHeight="1" x14ac:dyDescent="0.25">
      <c r="A823" s="59" t="s">
        <v>18</v>
      </c>
      <c r="B823" s="99" t="s">
        <v>1096</v>
      </c>
      <c r="C823" s="100"/>
      <c r="D823" s="101">
        <f>D822</f>
        <v>21000</v>
      </c>
      <c r="E823" s="101"/>
      <c r="F823" s="50"/>
      <c r="G823" s="93"/>
      <c r="H823" s="94"/>
      <c r="I823" s="50"/>
      <c r="J823" s="50"/>
      <c r="K823" s="51"/>
    </row>
    <row r="824" spans="1:11" ht="60" x14ac:dyDescent="0.25">
      <c r="A824" s="171" t="s">
        <v>1097</v>
      </c>
      <c r="B824" s="169" t="s">
        <v>1098</v>
      </c>
      <c r="C824" s="47" t="s">
        <v>723</v>
      </c>
      <c r="D824" s="97">
        <v>5300</v>
      </c>
      <c r="E824" s="97"/>
      <c r="F824" s="47" t="s">
        <v>12</v>
      </c>
      <c r="G824" s="98" t="s">
        <v>13</v>
      </c>
      <c r="H824" s="98"/>
      <c r="I824" s="47" t="s">
        <v>912</v>
      </c>
      <c r="J824" s="47" t="s">
        <v>913</v>
      </c>
      <c r="K824" s="69" t="s">
        <v>140</v>
      </c>
    </row>
    <row r="825" spans="1:11" ht="18" customHeight="1" x14ac:dyDescent="0.25">
      <c r="A825" s="59" t="s">
        <v>18</v>
      </c>
      <c r="B825" s="99" t="s">
        <v>1099</v>
      </c>
      <c r="C825" s="100"/>
      <c r="D825" s="101">
        <f>D824</f>
        <v>5300</v>
      </c>
      <c r="E825" s="101"/>
      <c r="F825" s="50"/>
      <c r="G825" s="93"/>
      <c r="H825" s="94"/>
      <c r="I825" s="50"/>
      <c r="J825" s="50"/>
      <c r="K825" s="51"/>
    </row>
    <row r="826" spans="1:11" ht="60" x14ac:dyDescent="0.25">
      <c r="A826" s="46" t="s">
        <v>925</v>
      </c>
      <c r="B826" s="49" t="s">
        <v>927</v>
      </c>
      <c r="C826" s="47" t="s">
        <v>723</v>
      </c>
      <c r="D826" s="97">
        <v>253000</v>
      </c>
      <c r="E826" s="97"/>
      <c r="F826" s="47" t="s">
        <v>12</v>
      </c>
      <c r="G826" s="98" t="s">
        <v>13</v>
      </c>
      <c r="H826" s="98"/>
      <c r="I826" s="47" t="s">
        <v>912</v>
      </c>
      <c r="J826" s="47" t="s">
        <v>913</v>
      </c>
      <c r="K826" s="69" t="s">
        <v>140</v>
      </c>
    </row>
    <row r="827" spans="1:11" ht="18" customHeight="1" x14ac:dyDescent="0.25">
      <c r="A827" s="59" t="s">
        <v>18</v>
      </c>
      <c r="B827" s="99" t="s">
        <v>926</v>
      </c>
      <c r="C827" s="100"/>
      <c r="D827" s="101">
        <f>D826</f>
        <v>253000</v>
      </c>
      <c r="E827" s="101"/>
      <c r="F827" s="50"/>
      <c r="G827" s="93"/>
      <c r="H827" s="94"/>
      <c r="I827" s="50"/>
      <c r="J827" s="50"/>
      <c r="K827" s="51"/>
    </row>
    <row r="828" spans="1:11" ht="144" x14ac:dyDescent="0.25">
      <c r="A828" s="46" t="s">
        <v>1100</v>
      </c>
      <c r="B828" s="49" t="s">
        <v>1101</v>
      </c>
      <c r="C828" s="47" t="s">
        <v>723</v>
      </c>
      <c r="D828" s="97">
        <v>126000</v>
      </c>
      <c r="E828" s="97"/>
      <c r="F828" s="47" t="s">
        <v>12</v>
      </c>
      <c r="G828" s="98" t="s">
        <v>13</v>
      </c>
      <c r="H828" s="98"/>
      <c r="I828" s="47" t="s">
        <v>912</v>
      </c>
      <c r="J828" s="47" t="s">
        <v>913</v>
      </c>
      <c r="K828" s="69" t="s">
        <v>140</v>
      </c>
    </row>
    <row r="829" spans="1:11" ht="18" customHeight="1" x14ac:dyDescent="0.25">
      <c r="A829" s="59" t="s">
        <v>18</v>
      </c>
      <c r="B829" s="99" t="s">
        <v>926</v>
      </c>
      <c r="C829" s="100"/>
      <c r="D829" s="101">
        <f>D828</f>
        <v>126000</v>
      </c>
      <c r="E829" s="101"/>
      <c r="F829" s="50"/>
      <c r="G829" s="93"/>
      <c r="H829" s="94"/>
      <c r="I829" s="50"/>
      <c r="J829" s="50"/>
      <c r="K829" s="51"/>
    </row>
    <row r="830" spans="1:11" ht="18" customHeight="1" x14ac:dyDescent="0.25">
      <c r="A830" s="61" t="s">
        <v>18</v>
      </c>
      <c r="B830" s="130" t="s">
        <v>723</v>
      </c>
      <c r="C830" s="130"/>
      <c r="D830" s="131">
        <f>D829+D827+D825+D823+D821+D819+D817+D815+D813+D811</f>
        <v>1415500</v>
      </c>
      <c r="E830" s="131"/>
      <c r="F830" s="57"/>
      <c r="G830" s="102"/>
      <c r="H830" s="103"/>
      <c r="I830" s="57"/>
      <c r="J830" s="57"/>
      <c r="K830" s="58"/>
    </row>
    <row r="831" spans="1:11" ht="26.25" customHeight="1" x14ac:dyDescent="0.25">
      <c r="A831" s="4" t="s">
        <v>9</v>
      </c>
      <c r="B831" s="5" t="s">
        <v>901</v>
      </c>
      <c r="C831" s="6"/>
      <c r="D831" s="55"/>
      <c r="E831" s="55"/>
      <c r="F831" s="6"/>
      <c r="G831" s="89"/>
      <c r="H831" s="90"/>
      <c r="I831" s="6"/>
      <c r="J831" s="6"/>
      <c r="K831" s="7"/>
    </row>
    <row r="832" spans="1:11" ht="54.75" customHeight="1" x14ac:dyDescent="0.25">
      <c r="A832" s="46" t="s">
        <v>929</v>
      </c>
      <c r="B832" s="47" t="s">
        <v>579</v>
      </c>
      <c r="C832" s="47" t="s">
        <v>726</v>
      </c>
      <c r="D832" s="97">
        <v>8000</v>
      </c>
      <c r="E832" s="97"/>
      <c r="F832" s="47" t="s">
        <v>12</v>
      </c>
      <c r="G832" s="98" t="s">
        <v>13</v>
      </c>
      <c r="H832" s="98"/>
      <c r="I832" s="47" t="s">
        <v>912</v>
      </c>
      <c r="J832" s="47" t="s">
        <v>913</v>
      </c>
      <c r="K832" s="69" t="s">
        <v>14</v>
      </c>
    </row>
    <row r="833" spans="1:11" ht="18" customHeight="1" x14ac:dyDescent="0.25">
      <c r="A833" s="59" t="s">
        <v>18</v>
      </c>
      <c r="B833" s="100" t="s">
        <v>580</v>
      </c>
      <c r="C833" s="100"/>
      <c r="D833" s="101">
        <f>D832</f>
        <v>8000</v>
      </c>
      <c r="E833" s="101"/>
      <c r="F833" s="50"/>
      <c r="G833" s="93"/>
      <c r="H833" s="94"/>
      <c r="I833" s="50"/>
      <c r="J833" s="50"/>
      <c r="K833" s="51"/>
    </row>
    <row r="834" spans="1:11" ht="54.75" customHeight="1" x14ac:dyDescent="0.25">
      <c r="A834" s="171" t="s">
        <v>1102</v>
      </c>
      <c r="B834" s="169" t="s">
        <v>1103</v>
      </c>
      <c r="C834" s="47" t="s">
        <v>726</v>
      </c>
      <c r="D834" s="97">
        <v>8000</v>
      </c>
      <c r="E834" s="97"/>
      <c r="F834" s="47" t="s">
        <v>12</v>
      </c>
      <c r="G834" s="98" t="s">
        <v>13</v>
      </c>
      <c r="H834" s="98"/>
      <c r="I834" s="47" t="s">
        <v>912</v>
      </c>
      <c r="J834" s="47" t="s">
        <v>913</v>
      </c>
      <c r="K834" s="69" t="s">
        <v>14</v>
      </c>
    </row>
    <row r="835" spans="1:11" ht="18" customHeight="1" x14ac:dyDescent="0.25">
      <c r="A835" s="59" t="s">
        <v>18</v>
      </c>
      <c r="B835" s="100" t="s">
        <v>1104</v>
      </c>
      <c r="C835" s="100"/>
      <c r="D835" s="101">
        <f>D834</f>
        <v>8000</v>
      </c>
      <c r="E835" s="101"/>
      <c r="F835" s="50"/>
      <c r="G835" s="93"/>
      <c r="H835" s="94"/>
      <c r="I835" s="50"/>
      <c r="J835" s="50"/>
      <c r="K835" s="51"/>
    </row>
    <row r="836" spans="1:11" ht="54.75" customHeight="1" x14ac:dyDescent="0.25">
      <c r="A836" s="171" t="s">
        <v>1102</v>
      </c>
      <c r="B836" s="169" t="s">
        <v>1103</v>
      </c>
      <c r="C836" s="47" t="s">
        <v>726</v>
      </c>
      <c r="D836" s="97">
        <v>8000</v>
      </c>
      <c r="E836" s="97"/>
      <c r="F836" s="47" t="s">
        <v>12</v>
      </c>
      <c r="G836" s="98" t="s">
        <v>13</v>
      </c>
      <c r="H836" s="98"/>
      <c r="I836" s="47" t="s">
        <v>912</v>
      </c>
      <c r="J836" s="47" t="s">
        <v>913</v>
      </c>
      <c r="K836" s="69" t="s">
        <v>14</v>
      </c>
    </row>
    <row r="837" spans="1:11" ht="18" customHeight="1" x14ac:dyDescent="0.25">
      <c r="A837" s="59" t="s">
        <v>18</v>
      </c>
      <c r="B837" s="100" t="s">
        <v>1104</v>
      </c>
      <c r="C837" s="100"/>
      <c r="D837" s="101">
        <f>D836</f>
        <v>8000</v>
      </c>
      <c r="E837" s="101"/>
      <c r="F837" s="50"/>
      <c r="G837" s="93"/>
      <c r="H837" s="94"/>
      <c r="I837" s="50"/>
      <c r="J837" s="50"/>
      <c r="K837" s="51"/>
    </row>
    <row r="838" spans="1:11" ht="54.75" customHeight="1" x14ac:dyDescent="0.25">
      <c r="A838" s="171" t="s">
        <v>1105</v>
      </c>
      <c r="B838" s="169" t="s">
        <v>1106</v>
      </c>
      <c r="C838" s="47" t="s">
        <v>726</v>
      </c>
      <c r="D838" s="97">
        <v>27000</v>
      </c>
      <c r="E838" s="97"/>
      <c r="F838" s="47" t="s">
        <v>12</v>
      </c>
      <c r="G838" s="98" t="s">
        <v>13</v>
      </c>
      <c r="H838" s="98"/>
      <c r="I838" s="47" t="s">
        <v>912</v>
      </c>
      <c r="J838" s="47" t="s">
        <v>913</v>
      </c>
      <c r="K838" s="69" t="s">
        <v>14</v>
      </c>
    </row>
    <row r="839" spans="1:11" ht="18" customHeight="1" x14ac:dyDescent="0.25">
      <c r="A839" s="59" t="s">
        <v>18</v>
      </c>
      <c r="B839" s="100" t="s">
        <v>1107</v>
      </c>
      <c r="C839" s="100"/>
      <c r="D839" s="101">
        <f>D838</f>
        <v>27000</v>
      </c>
      <c r="E839" s="101"/>
      <c r="F839" s="50"/>
      <c r="G839" s="93"/>
      <c r="H839" s="94"/>
      <c r="I839" s="50"/>
      <c r="J839" s="50"/>
      <c r="K839" s="51"/>
    </row>
    <row r="840" spans="1:11" ht="54.75" customHeight="1" x14ac:dyDescent="0.25">
      <c r="A840" s="171" t="s">
        <v>1108</v>
      </c>
      <c r="B840" s="169" t="s">
        <v>629</v>
      </c>
      <c r="C840" s="47" t="s">
        <v>726</v>
      </c>
      <c r="D840" s="97">
        <v>2520</v>
      </c>
      <c r="E840" s="97"/>
      <c r="F840" s="47" t="s">
        <v>12</v>
      </c>
      <c r="G840" s="98" t="s">
        <v>13</v>
      </c>
      <c r="H840" s="98"/>
      <c r="I840" s="47" t="s">
        <v>912</v>
      </c>
      <c r="J840" s="47" t="s">
        <v>913</v>
      </c>
      <c r="K840" s="69" t="s">
        <v>14</v>
      </c>
    </row>
    <row r="841" spans="1:11" ht="18" customHeight="1" x14ac:dyDescent="0.25">
      <c r="A841" s="59" t="s">
        <v>18</v>
      </c>
      <c r="B841" s="100" t="s">
        <v>630</v>
      </c>
      <c r="C841" s="100"/>
      <c r="D841" s="101">
        <f>D840</f>
        <v>2520</v>
      </c>
      <c r="E841" s="101"/>
      <c r="F841" s="50"/>
      <c r="G841" s="93"/>
      <c r="H841" s="94"/>
      <c r="I841" s="50"/>
      <c r="J841" s="50"/>
      <c r="K841" s="51"/>
    </row>
    <row r="842" spans="1:11" ht="54.75" customHeight="1" x14ac:dyDescent="0.25">
      <c r="A842" s="171" t="s">
        <v>1110</v>
      </c>
      <c r="B842" s="169" t="s">
        <v>1109</v>
      </c>
      <c r="C842" s="47" t="s">
        <v>726</v>
      </c>
      <c r="D842" s="97">
        <v>71800</v>
      </c>
      <c r="E842" s="97"/>
      <c r="F842" s="47" t="s">
        <v>12</v>
      </c>
      <c r="G842" s="98" t="s">
        <v>13</v>
      </c>
      <c r="H842" s="98"/>
      <c r="I842" s="47" t="s">
        <v>912</v>
      </c>
      <c r="J842" s="47" t="s">
        <v>913</v>
      </c>
      <c r="K842" s="69" t="s">
        <v>14</v>
      </c>
    </row>
    <row r="843" spans="1:11" ht="18" customHeight="1" x14ac:dyDescent="0.25">
      <c r="A843" s="59" t="s">
        <v>18</v>
      </c>
      <c r="B843" s="100" t="s">
        <v>1104</v>
      </c>
      <c r="C843" s="100"/>
      <c r="D843" s="101">
        <f>D842</f>
        <v>71800</v>
      </c>
      <c r="E843" s="101"/>
      <c r="F843" s="50"/>
      <c r="G843" s="93"/>
      <c r="H843" s="94"/>
      <c r="I843" s="50"/>
      <c r="J843" s="50"/>
      <c r="K843" s="51"/>
    </row>
    <row r="844" spans="1:11" ht="54.75" customHeight="1" x14ac:dyDescent="0.25">
      <c r="A844" s="171" t="s">
        <v>1111</v>
      </c>
      <c r="B844" s="169" t="s">
        <v>1112</v>
      </c>
      <c r="C844" s="47" t="s">
        <v>726</v>
      </c>
      <c r="D844" s="97">
        <v>70000</v>
      </c>
      <c r="E844" s="97"/>
      <c r="F844" s="47" t="s">
        <v>12</v>
      </c>
      <c r="G844" s="98" t="s">
        <v>13</v>
      </c>
      <c r="H844" s="98"/>
      <c r="I844" s="47" t="s">
        <v>912</v>
      </c>
      <c r="J844" s="47" t="s">
        <v>913</v>
      </c>
      <c r="K844" s="69" t="s">
        <v>14</v>
      </c>
    </row>
    <row r="845" spans="1:11" ht="18" customHeight="1" x14ac:dyDescent="0.25">
      <c r="A845" s="59" t="s">
        <v>18</v>
      </c>
      <c r="B845" s="100" t="s">
        <v>1113</v>
      </c>
      <c r="C845" s="100"/>
      <c r="D845" s="101">
        <f>D844</f>
        <v>70000</v>
      </c>
      <c r="E845" s="101"/>
      <c r="F845" s="50"/>
      <c r="G845" s="93"/>
      <c r="H845" s="94"/>
      <c r="I845" s="50"/>
      <c r="J845" s="50"/>
      <c r="K845" s="51"/>
    </row>
    <row r="846" spans="1:11" ht="54.75" customHeight="1" x14ac:dyDescent="0.25">
      <c r="A846" s="171" t="s">
        <v>1114</v>
      </c>
      <c r="B846" s="169" t="s">
        <v>661</v>
      </c>
      <c r="C846" s="47" t="s">
        <v>726</v>
      </c>
      <c r="D846" s="97">
        <f>97000+167900</f>
        <v>264900</v>
      </c>
      <c r="E846" s="97"/>
      <c r="F846" s="47" t="s">
        <v>12</v>
      </c>
      <c r="G846" s="98" t="s">
        <v>13</v>
      </c>
      <c r="H846" s="98"/>
      <c r="I846" s="47" t="s">
        <v>912</v>
      </c>
      <c r="J846" s="47" t="s">
        <v>913</v>
      </c>
      <c r="K846" s="69" t="s">
        <v>14</v>
      </c>
    </row>
    <row r="847" spans="1:11" ht="18" customHeight="1" x14ac:dyDescent="0.25">
      <c r="A847" s="59" t="s">
        <v>18</v>
      </c>
      <c r="B847" s="100" t="s">
        <v>662</v>
      </c>
      <c r="C847" s="100"/>
      <c r="D847" s="101">
        <f>D846</f>
        <v>264900</v>
      </c>
      <c r="E847" s="101"/>
      <c r="F847" s="50"/>
      <c r="G847" s="93"/>
      <c r="H847" s="94"/>
      <c r="I847" s="50"/>
      <c r="J847" s="50"/>
      <c r="K847" s="51"/>
    </row>
    <row r="848" spans="1:11" ht="24" x14ac:dyDescent="0.25">
      <c r="A848" s="171" t="s">
        <v>1115</v>
      </c>
      <c r="B848" s="169" t="s">
        <v>664</v>
      </c>
      <c r="C848" s="47" t="s">
        <v>726</v>
      </c>
      <c r="D848" s="97">
        <f>147000+20600</f>
        <v>167600</v>
      </c>
      <c r="E848" s="97"/>
      <c r="F848" s="47" t="s">
        <v>12</v>
      </c>
      <c r="G848" s="98" t="s">
        <v>13</v>
      </c>
      <c r="H848" s="98"/>
      <c r="I848" s="47" t="s">
        <v>912</v>
      </c>
      <c r="J848" s="47" t="s">
        <v>913</v>
      </c>
      <c r="K848" s="69" t="s">
        <v>14</v>
      </c>
    </row>
    <row r="849" spans="1:11" ht="18" customHeight="1" x14ac:dyDescent="0.25">
      <c r="A849" s="59" t="s">
        <v>18</v>
      </c>
      <c r="B849" s="100" t="s">
        <v>665</v>
      </c>
      <c r="C849" s="100"/>
      <c r="D849" s="101">
        <f>D848</f>
        <v>167600</v>
      </c>
      <c r="E849" s="101"/>
      <c r="F849" s="50"/>
      <c r="G849" s="93"/>
      <c r="H849" s="94"/>
      <c r="I849" s="50"/>
      <c r="J849" s="50"/>
      <c r="K849" s="51"/>
    </row>
    <row r="850" spans="1:11" ht="60" x14ac:dyDescent="0.25">
      <c r="A850" s="171" t="s">
        <v>1116</v>
      </c>
      <c r="B850" s="169" t="s">
        <v>1117</v>
      </c>
      <c r="C850" s="47" t="s">
        <v>726</v>
      </c>
      <c r="D850" s="97">
        <v>8700</v>
      </c>
      <c r="E850" s="97"/>
      <c r="F850" s="47" t="s">
        <v>12</v>
      </c>
      <c r="G850" s="98" t="s">
        <v>13</v>
      </c>
      <c r="H850" s="98"/>
      <c r="I850" s="47" t="s">
        <v>912</v>
      </c>
      <c r="J850" s="47" t="s">
        <v>913</v>
      </c>
      <c r="K850" s="69" t="s">
        <v>14</v>
      </c>
    </row>
    <row r="851" spans="1:11" ht="18" customHeight="1" x14ac:dyDescent="0.25">
      <c r="A851" s="59" t="s">
        <v>18</v>
      </c>
      <c r="B851" s="100" t="s">
        <v>1118</v>
      </c>
      <c r="C851" s="100"/>
      <c r="D851" s="101">
        <f>D850</f>
        <v>8700</v>
      </c>
      <c r="E851" s="101"/>
      <c r="F851" s="50"/>
      <c r="G851" s="93"/>
      <c r="H851" s="94"/>
      <c r="I851" s="50"/>
      <c r="J851" s="50"/>
      <c r="K851" s="51"/>
    </row>
    <row r="852" spans="1:11" ht="24" x14ac:dyDescent="0.25">
      <c r="A852" s="171" t="s">
        <v>1119</v>
      </c>
      <c r="B852" s="169" t="s">
        <v>1120</v>
      </c>
      <c r="C852" s="47" t="s">
        <v>726</v>
      </c>
      <c r="D852" s="97">
        <v>33000</v>
      </c>
      <c r="E852" s="97"/>
      <c r="F852" s="47" t="s">
        <v>12</v>
      </c>
      <c r="G852" s="98" t="s">
        <v>13</v>
      </c>
      <c r="H852" s="98"/>
      <c r="I852" s="47" t="s">
        <v>912</v>
      </c>
      <c r="J852" s="47" t="s">
        <v>913</v>
      </c>
      <c r="K852" s="69" t="s">
        <v>14</v>
      </c>
    </row>
    <row r="853" spans="1:11" ht="18" customHeight="1" x14ac:dyDescent="0.25">
      <c r="A853" s="59" t="s">
        <v>18</v>
      </c>
      <c r="B853" s="100" t="s">
        <v>1121</v>
      </c>
      <c r="C853" s="100"/>
      <c r="D853" s="101">
        <f>D852</f>
        <v>33000</v>
      </c>
      <c r="E853" s="101"/>
      <c r="F853" s="50"/>
      <c r="G853" s="93"/>
      <c r="H853" s="94"/>
      <c r="I853" s="50"/>
      <c r="J853" s="50"/>
      <c r="K853" s="51"/>
    </row>
    <row r="854" spans="1:11" ht="60" x14ac:dyDescent="0.25">
      <c r="A854" s="171" t="s">
        <v>1122</v>
      </c>
      <c r="B854" s="169" t="s">
        <v>1123</v>
      </c>
      <c r="C854" s="47" t="s">
        <v>726</v>
      </c>
      <c r="D854" s="97">
        <v>28600</v>
      </c>
      <c r="E854" s="97"/>
      <c r="F854" s="47" t="s">
        <v>12</v>
      </c>
      <c r="G854" s="98" t="s">
        <v>13</v>
      </c>
      <c r="H854" s="98"/>
      <c r="I854" s="47" t="s">
        <v>912</v>
      </c>
      <c r="J854" s="47" t="s">
        <v>913</v>
      </c>
      <c r="K854" s="69" t="s">
        <v>14</v>
      </c>
    </row>
    <row r="855" spans="1:11" ht="18" customHeight="1" x14ac:dyDescent="0.25">
      <c r="A855" s="59" t="s">
        <v>18</v>
      </c>
      <c r="B855" s="100" t="s">
        <v>1124</v>
      </c>
      <c r="C855" s="100"/>
      <c r="D855" s="101">
        <f>D854</f>
        <v>28600</v>
      </c>
      <c r="E855" s="101"/>
      <c r="F855" s="50"/>
      <c r="G855" s="93"/>
      <c r="H855" s="94"/>
      <c r="I855" s="50"/>
      <c r="J855" s="50"/>
      <c r="K855" s="51"/>
    </row>
    <row r="856" spans="1:11" ht="36" x14ac:dyDescent="0.25">
      <c r="A856" s="171" t="s">
        <v>1125</v>
      </c>
      <c r="B856" s="169" t="s">
        <v>1126</v>
      </c>
      <c r="C856" s="47" t="s">
        <v>726</v>
      </c>
      <c r="D856" s="97">
        <v>22300</v>
      </c>
      <c r="E856" s="97"/>
      <c r="F856" s="47" t="s">
        <v>12</v>
      </c>
      <c r="G856" s="98" t="s">
        <v>13</v>
      </c>
      <c r="H856" s="98"/>
      <c r="I856" s="47" t="s">
        <v>912</v>
      </c>
      <c r="J856" s="47" t="s">
        <v>913</v>
      </c>
      <c r="K856" s="69" t="s">
        <v>14</v>
      </c>
    </row>
    <row r="857" spans="1:11" ht="18" customHeight="1" x14ac:dyDescent="0.25">
      <c r="A857" s="59" t="s">
        <v>18</v>
      </c>
      <c r="B857" s="100" t="s">
        <v>1127</v>
      </c>
      <c r="C857" s="100"/>
      <c r="D857" s="101">
        <f>D856</f>
        <v>22300</v>
      </c>
      <c r="E857" s="101"/>
      <c r="F857" s="50"/>
      <c r="G857" s="93"/>
      <c r="H857" s="94"/>
      <c r="I857" s="50"/>
      <c r="J857" s="50"/>
      <c r="K857" s="51"/>
    </row>
    <row r="858" spans="1:11" ht="72" x14ac:dyDescent="0.25">
      <c r="A858" s="171" t="s">
        <v>1128</v>
      </c>
      <c r="B858" s="169" t="s">
        <v>488</v>
      </c>
      <c r="C858" s="47" t="s">
        <v>726</v>
      </c>
      <c r="D858" s="97">
        <v>15600</v>
      </c>
      <c r="E858" s="97"/>
      <c r="F858" s="47" t="s">
        <v>12</v>
      </c>
      <c r="G858" s="98" t="s">
        <v>13</v>
      </c>
      <c r="H858" s="98"/>
      <c r="I858" s="47" t="s">
        <v>912</v>
      </c>
      <c r="J858" s="47" t="s">
        <v>913</v>
      </c>
      <c r="K858" s="69" t="s">
        <v>14</v>
      </c>
    </row>
    <row r="859" spans="1:11" ht="18" customHeight="1" x14ac:dyDescent="0.25">
      <c r="A859" s="59" t="s">
        <v>18</v>
      </c>
      <c r="B859" s="100" t="s">
        <v>489</v>
      </c>
      <c r="C859" s="100"/>
      <c r="D859" s="101">
        <f>D858</f>
        <v>15600</v>
      </c>
      <c r="E859" s="101"/>
      <c r="F859" s="50"/>
      <c r="G859" s="93"/>
      <c r="H859" s="94"/>
      <c r="I859" s="50"/>
      <c r="J859" s="50"/>
      <c r="K859" s="51"/>
    </row>
    <row r="860" spans="1:11" ht="36" x14ac:dyDescent="0.25">
      <c r="A860" s="171" t="s">
        <v>1129</v>
      </c>
      <c r="B860" s="169" t="s">
        <v>1130</v>
      </c>
      <c r="C860" s="47" t="s">
        <v>726</v>
      </c>
      <c r="D860" s="97">
        <v>23500</v>
      </c>
      <c r="E860" s="97"/>
      <c r="F860" s="47" t="s">
        <v>12</v>
      </c>
      <c r="G860" s="98" t="s">
        <v>13</v>
      </c>
      <c r="H860" s="98"/>
      <c r="I860" s="47" t="s">
        <v>912</v>
      </c>
      <c r="J860" s="47" t="s">
        <v>913</v>
      </c>
      <c r="K860" s="69" t="s">
        <v>14</v>
      </c>
    </row>
    <row r="861" spans="1:11" ht="18" customHeight="1" x14ac:dyDescent="0.25">
      <c r="A861" s="59" t="s">
        <v>18</v>
      </c>
      <c r="B861" s="100" t="s">
        <v>1131</v>
      </c>
      <c r="C861" s="100"/>
      <c r="D861" s="101">
        <f>D860</f>
        <v>23500</v>
      </c>
      <c r="E861" s="101"/>
      <c r="F861" s="50"/>
      <c r="G861" s="93"/>
      <c r="H861" s="94"/>
      <c r="I861" s="50"/>
      <c r="J861" s="50"/>
      <c r="K861" s="51"/>
    </row>
    <row r="862" spans="1:11" ht="65.25" customHeight="1" x14ac:dyDescent="0.25">
      <c r="A862" s="46" t="s">
        <v>930</v>
      </c>
      <c r="B862" s="49" t="s">
        <v>931</v>
      </c>
      <c r="C862" s="49" t="s">
        <v>726</v>
      </c>
      <c r="D862" s="119">
        <v>8500</v>
      </c>
      <c r="E862" s="120"/>
      <c r="F862" s="47" t="s">
        <v>12</v>
      </c>
      <c r="G862" s="121" t="s">
        <v>13</v>
      </c>
      <c r="H862" s="122"/>
      <c r="I862" s="47" t="s">
        <v>912</v>
      </c>
      <c r="J862" s="47" t="s">
        <v>913</v>
      </c>
      <c r="K862" s="69" t="s">
        <v>14</v>
      </c>
    </row>
    <row r="863" spans="1:11" ht="18" customHeight="1" x14ac:dyDescent="0.25">
      <c r="A863" s="59"/>
      <c r="B863" s="142" t="s">
        <v>932</v>
      </c>
      <c r="C863" s="172"/>
      <c r="D863" s="125">
        <f>D862</f>
        <v>8500</v>
      </c>
      <c r="E863" s="126"/>
      <c r="F863" s="50"/>
      <c r="G863" s="93"/>
      <c r="H863" s="94"/>
      <c r="I863" s="50"/>
      <c r="J863" s="50"/>
      <c r="K863" s="51"/>
    </row>
    <row r="864" spans="1:11" ht="35.25" customHeight="1" x14ac:dyDescent="0.25">
      <c r="A864" s="10" t="s">
        <v>902</v>
      </c>
      <c r="B864" s="47" t="s">
        <v>591</v>
      </c>
      <c r="C864" s="47" t="s">
        <v>726</v>
      </c>
      <c r="D864" s="119">
        <v>270000</v>
      </c>
      <c r="E864" s="120"/>
      <c r="F864" s="47" t="s">
        <v>12</v>
      </c>
      <c r="G864" s="121" t="s">
        <v>529</v>
      </c>
      <c r="H864" s="122"/>
      <c r="I864" s="47" t="s">
        <v>912</v>
      </c>
      <c r="J864" s="47" t="s">
        <v>913</v>
      </c>
      <c r="K864" s="68" t="s">
        <v>140</v>
      </c>
    </row>
    <row r="865" spans="1:11" ht="18" customHeight="1" x14ac:dyDescent="0.25">
      <c r="A865" s="59" t="s">
        <v>18</v>
      </c>
      <c r="B865" s="123" t="s">
        <v>592</v>
      </c>
      <c r="C865" s="124"/>
      <c r="D865" s="125">
        <f>D864</f>
        <v>270000</v>
      </c>
      <c r="E865" s="126"/>
      <c r="F865" s="50"/>
      <c r="G865" s="93"/>
      <c r="H865" s="94"/>
      <c r="I865" s="50"/>
      <c r="J865" s="50"/>
      <c r="K865" s="51"/>
    </row>
    <row r="866" spans="1:11" ht="18" customHeight="1" x14ac:dyDescent="0.25">
      <c r="A866" s="61" t="s">
        <v>18</v>
      </c>
      <c r="B866" s="130" t="s">
        <v>726</v>
      </c>
      <c r="C866" s="130"/>
      <c r="D866" s="131">
        <f>D865+D863+D861+D859+D857+D855+D853+D851+D849+D847+D845+D843+D841+D839+D837+D835+D833</f>
        <v>1038020</v>
      </c>
      <c r="E866" s="131"/>
      <c r="F866" s="57"/>
      <c r="G866" s="102"/>
      <c r="H866" s="103"/>
      <c r="I866" s="57"/>
      <c r="J866" s="57"/>
      <c r="K866" s="58"/>
    </row>
    <row r="867" spans="1:11" ht="26.25" customHeight="1" x14ac:dyDescent="0.25">
      <c r="A867" s="4" t="s">
        <v>9</v>
      </c>
      <c r="B867" s="5" t="s">
        <v>903</v>
      </c>
      <c r="C867" s="6"/>
      <c r="D867" s="55"/>
      <c r="E867" s="55"/>
      <c r="F867" s="6"/>
      <c r="G867" s="89"/>
      <c r="H867" s="90"/>
      <c r="I867" s="6"/>
      <c r="J867" s="6"/>
      <c r="K867" s="7"/>
    </row>
    <row r="868" spans="1:11" ht="34.5" hidden="1" customHeight="1" x14ac:dyDescent="0.25">
      <c r="A868" s="10" t="s">
        <v>727</v>
      </c>
      <c r="B868" s="47" t="s">
        <v>728</v>
      </c>
      <c r="C868" s="47" t="s">
        <v>729</v>
      </c>
      <c r="D868" s="97"/>
      <c r="E868" s="97"/>
      <c r="F868" s="47" t="s">
        <v>12</v>
      </c>
      <c r="G868" s="98" t="s">
        <v>13</v>
      </c>
      <c r="H868" s="98"/>
      <c r="I868" s="47" t="s">
        <v>912</v>
      </c>
      <c r="J868" s="47" t="s">
        <v>913</v>
      </c>
      <c r="K868" s="11" t="s">
        <v>140</v>
      </c>
    </row>
    <row r="869" spans="1:11" ht="34.5" hidden="1" customHeight="1" x14ac:dyDescent="0.25">
      <c r="A869" s="10" t="s">
        <v>730</v>
      </c>
      <c r="B869" s="47" t="s">
        <v>728</v>
      </c>
      <c r="C869" s="47" t="s">
        <v>729</v>
      </c>
      <c r="D869" s="97"/>
      <c r="E869" s="97"/>
      <c r="F869" s="47" t="s">
        <v>12</v>
      </c>
      <c r="G869" s="98" t="s">
        <v>13</v>
      </c>
      <c r="H869" s="98"/>
      <c r="I869" s="47" t="s">
        <v>912</v>
      </c>
      <c r="J869" s="47" t="s">
        <v>913</v>
      </c>
      <c r="K869" s="11" t="s">
        <v>140</v>
      </c>
    </row>
    <row r="870" spans="1:11" ht="18" hidden="1" customHeight="1" x14ac:dyDescent="0.25">
      <c r="A870" s="59" t="s">
        <v>18</v>
      </c>
      <c r="B870" s="100" t="s">
        <v>731</v>
      </c>
      <c r="C870" s="100"/>
      <c r="D870" s="101">
        <f>D868+D869</f>
        <v>0</v>
      </c>
      <c r="E870" s="101"/>
      <c r="F870" s="50"/>
      <c r="G870" s="93"/>
      <c r="H870" s="94"/>
      <c r="I870" s="50"/>
      <c r="J870" s="50"/>
      <c r="K870" s="51"/>
    </row>
    <row r="871" spans="1:11" ht="60" x14ac:dyDescent="0.25">
      <c r="A871" s="171" t="s">
        <v>1132</v>
      </c>
      <c r="B871" s="169" t="s">
        <v>728</v>
      </c>
      <c r="C871" s="47" t="s">
        <v>729</v>
      </c>
      <c r="D871" s="119">
        <v>6500</v>
      </c>
      <c r="E871" s="120"/>
      <c r="F871" s="47" t="s">
        <v>12</v>
      </c>
      <c r="G871" s="121" t="s">
        <v>529</v>
      </c>
      <c r="H871" s="122"/>
      <c r="I871" s="47" t="s">
        <v>912</v>
      </c>
      <c r="J871" s="47" t="s">
        <v>913</v>
      </c>
      <c r="K871" s="68" t="s">
        <v>140</v>
      </c>
    </row>
    <row r="872" spans="1:11" ht="18" customHeight="1" x14ac:dyDescent="0.25">
      <c r="A872" s="59" t="s">
        <v>18</v>
      </c>
      <c r="B872" s="123" t="s">
        <v>731</v>
      </c>
      <c r="C872" s="124"/>
      <c r="D872" s="125">
        <f>D871</f>
        <v>6500</v>
      </c>
      <c r="E872" s="126"/>
      <c r="F872" s="50"/>
      <c r="G872" s="93"/>
      <c r="H872" s="94"/>
      <c r="I872" s="50"/>
      <c r="J872" s="50"/>
      <c r="K872" s="51"/>
    </row>
    <row r="873" spans="1:11" ht="18" customHeight="1" x14ac:dyDescent="0.25">
      <c r="A873" s="65" t="s">
        <v>18</v>
      </c>
      <c r="B873" s="135" t="s">
        <v>729</v>
      </c>
      <c r="C873" s="135"/>
      <c r="D873" s="136">
        <f>D872</f>
        <v>6500</v>
      </c>
      <c r="E873" s="136"/>
      <c r="F873" s="66"/>
      <c r="G873" s="91"/>
      <c r="H873" s="92"/>
      <c r="I873" s="66"/>
      <c r="J873" s="66"/>
      <c r="K873" s="67"/>
    </row>
    <row r="874" spans="1:11" ht="15.75" thickBot="1" x14ac:dyDescent="0.3">
      <c r="A874" s="74" t="s">
        <v>732</v>
      </c>
      <c r="B874" s="75"/>
      <c r="C874" s="75"/>
      <c r="D874" s="76"/>
      <c r="E874" s="77">
        <f>D873+D866+D830+D808+D802+D798+D792+D786+D782+D778+D770+D766+D582+D576+D572+D568+D564+D542+D534+D466+D297+D89+D83+D77+D59+D53+D13</f>
        <v>13334465</v>
      </c>
      <c r="F874" s="75"/>
      <c r="G874" s="95"/>
      <c r="H874" s="96"/>
      <c r="I874" s="75"/>
      <c r="J874" s="75"/>
      <c r="K874" s="78"/>
    </row>
    <row r="875" spans="1:11" ht="79.5" customHeight="1" x14ac:dyDescent="0.25">
      <c r="E875" s="143" t="s">
        <v>905</v>
      </c>
      <c r="F875" s="114"/>
      <c r="G875" s="114"/>
      <c r="H875" s="143" t="s">
        <v>904</v>
      </c>
      <c r="I875" s="114"/>
      <c r="J875" s="114"/>
      <c r="K875" s="114"/>
    </row>
  </sheetData>
  <mergeCells count="2139">
    <mergeCell ref="D860:E860"/>
    <mergeCell ref="G860:H860"/>
    <mergeCell ref="B861:C861"/>
    <mergeCell ref="D861:E861"/>
    <mergeCell ref="G861:H861"/>
    <mergeCell ref="D871:E871"/>
    <mergeCell ref="G871:H871"/>
    <mergeCell ref="B872:C872"/>
    <mergeCell ref="D872:E872"/>
    <mergeCell ref="G872:H872"/>
    <mergeCell ref="G386:H386"/>
    <mergeCell ref="G388:H388"/>
    <mergeCell ref="G391:H391"/>
    <mergeCell ref="B853:C853"/>
    <mergeCell ref="D853:E853"/>
    <mergeCell ref="G853:H853"/>
    <mergeCell ref="D854:E854"/>
    <mergeCell ref="G854:H854"/>
    <mergeCell ref="B855:C855"/>
    <mergeCell ref="D855:E855"/>
    <mergeCell ref="G855:H855"/>
    <mergeCell ref="D856:E856"/>
    <mergeCell ref="G856:H856"/>
    <mergeCell ref="B857:C857"/>
    <mergeCell ref="D857:E857"/>
    <mergeCell ref="G857:H857"/>
    <mergeCell ref="D858:E858"/>
    <mergeCell ref="G858:H858"/>
    <mergeCell ref="B859:C859"/>
    <mergeCell ref="D859:E859"/>
    <mergeCell ref="G859:H859"/>
    <mergeCell ref="D848:E848"/>
    <mergeCell ref="G848:H848"/>
    <mergeCell ref="B849:C849"/>
    <mergeCell ref="D849:E849"/>
    <mergeCell ref="G849:H849"/>
    <mergeCell ref="D850:E850"/>
    <mergeCell ref="G850:H850"/>
    <mergeCell ref="B851:C851"/>
    <mergeCell ref="D851:E851"/>
    <mergeCell ref="G851:H851"/>
    <mergeCell ref="D852:E852"/>
    <mergeCell ref="G852:H852"/>
    <mergeCell ref="B843:C843"/>
    <mergeCell ref="D843:E843"/>
    <mergeCell ref="G843:H843"/>
    <mergeCell ref="D844:E844"/>
    <mergeCell ref="G844:H844"/>
    <mergeCell ref="B845:C845"/>
    <mergeCell ref="D845:E845"/>
    <mergeCell ref="G845:H845"/>
    <mergeCell ref="D846:E846"/>
    <mergeCell ref="G846:H846"/>
    <mergeCell ref="B847:C847"/>
    <mergeCell ref="D847:E847"/>
    <mergeCell ref="G847:H847"/>
    <mergeCell ref="D836:E836"/>
    <mergeCell ref="G836:H836"/>
    <mergeCell ref="B837:C837"/>
    <mergeCell ref="D837:E837"/>
    <mergeCell ref="G837:H837"/>
    <mergeCell ref="D838:E838"/>
    <mergeCell ref="G838:H838"/>
    <mergeCell ref="B839:C839"/>
    <mergeCell ref="D839:E839"/>
    <mergeCell ref="G839:H839"/>
    <mergeCell ref="D840:E840"/>
    <mergeCell ref="G840:H840"/>
    <mergeCell ref="B841:C841"/>
    <mergeCell ref="D841:E841"/>
    <mergeCell ref="G841:H841"/>
    <mergeCell ref="D842:E842"/>
    <mergeCell ref="G842:H842"/>
    <mergeCell ref="G824:H824"/>
    <mergeCell ref="B825:C825"/>
    <mergeCell ref="D825:E825"/>
    <mergeCell ref="G825:H825"/>
    <mergeCell ref="D828:E828"/>
    <mergeCell ref="G828:H828"/>
    <mergeCell ref="B829:C829"/>
    <mergeCell ref="D829:E829"/>
    <mergeCell ref="G829:H829"/>
    <mergeCell ref="D834:E834"/>
    <mergeCell ref="G834:H834"/>
    <mergeCell ref="B835:C835"/>
    <mergeCell ref="D835:E835"/>
    <mergeCell ref="G835:H835"/>
    <mergeCell ref="D750:E750"/>
    <mergeCell ref="G750:H750"/>
    <mergeCell ref="B751:C751"/>
    <mergeCell ref="D751:E751"/>
    <mergeCell ref="G751:H751"/>
    <mergeCell ref="D754:E754"/>
    <mergeCell ref="G754:H754"/>
    <mergeCell ref="B755:C755"/>
    <mergeCell ref="D755:E755"/>
    <mergeCell ref="G755:H755"/>
    <mergeCell ref="D790:E790"/>
    <mergeCell ref="G790:H790"/>
    <mergeCell ref="B791:C791"/>
    <mergeCell ref="D791:E791"/>
    <mergeCell ref="G791:H791"/>
    <mergeCell ref="D810:E810"/>
    <mergeCell ref="G810:H810"/>
    <mergeCell ref="B731:C731"/>
    <mergeCell ref="D731:E731"/>
    <mergeCell ref="G731:H731"/>
    <mergeCell ref="D732:E732"/>
    <mergeCell ref="G732:H732"/>
    <mergeCell ref="B733:C733"/>
    <mergeCell ref="D733:E733"/>
    <mergeCell ref="G733:H733"/>
    <mergeCell ref="D734:E734"/>
    <mergeCell ref="G734:H734"/>
    <mergeCell ref="B735:C735"/>
    <mergeCell ref="D735:E735"/>
    <mergeCell ref="G735:H735"/>
    <mergeCell ref="D746:E746"/>
    <mergeCell ref="G746:H746"/>
    <mergeCell ref="B747:C747"/>
    <mergeCell ref="D747:E747"/>
    <mergeCell ref="G747:H747"/>
    <mergeCell ref="D718:E718"/>
    <mergeCell ref="G718:H718"/>
    <mergeCell ref="B719:C719"/>
    <mergeCell ref="D719:E719"/>
    <mergeCell ref="G719:H719"/>
    <mergeCell ref="D720:E720"/>
    <mergeCell ref="G720:H720"/>
    <mergeCell ref="B721:C721"/>
    <mergeCell ref="D721:E721"/>
    <mergeCell ref="G721:H721"/>
    <mergeCell ref="D728:E728"/>
    <mergeCell ref="G728:H728"/>
    <mergeCell ref="B729:C729"/>
    <mergeCell ref="D729:E729"/>
    <mergeCell ref="G729:H729"/>
    <mergeCell ref="D730:E730"/>
    <mergeCell ref="G730:H730"/>
    <mergeCell ref="B683:C683"/>
    <mergeCell ref="D683:E683"/>
    <mergeCell ref="G683:H683"/>
    <mergeCell ref="D684:E684"/>
    <mergeCell ref="G684:H684"/>
    <mergeCell ref="B685:C685"/>
    <mergeCell ref="D685:E685"/>
    <mergeCell ref="G685:H685"/>
    <mergeCell ref="D700:E700"/>
    <mergeCell ref="G700:H700"/>
    <mergeCell ref="B701:C701"/>
    <mergeCell ref="D701:E701"/>
    <mergeCell ref="G701:H701"/>
    <mergeCell ref="D716:E716"/>
    <mergeCell ref="G716:H716"/>
    <mergeCell ref="B717:C717"/>
    <mergeCell ref="D717:E717"/>
    <mergeCell ref="G717:H717"/>
    <mergeCell ref="D646:E646"/>
    <mergeCell ref="G646:H646"/>
    <mergeCell ref="B647:C647"/>
    <mergeCell ref="D647:E647"/>
    <mergeCell ref="G647:H647"/>
    <mergeCell ref="D660:E660"/>
    <mergeCell ref="G660:H660"/>
    <mergeCell ref="B661:C661"/>
    <mergeCell ref="D661:E661"/>
    <mergeCell ref="G661:H661"/>
    <mergeCell ref="D668:E668"/>
    <mergeCell ref="G668:H668"/>
    <mergeCell ref="B669:C669"/>
    <mergeCell ref="D669:E669"/>
    <mergeCell ref="G669:H669"/>
    <mergeCell ref="D682:E682"/>
    <mergeCell ref="G682:H682"/>
    <mergeCell ref="D596:E596"/>
    <mergeCell ref="G596:H596"/>
    <mergeCell ref="B597:C597"/>
    <mergeCell ref="D597:E597"/>
    <mergeCell ref="G597:H597"/>
    <mergeCell ref="D600:E600"/>
    <mergeCell ref="G600:H600"/>
    <mergeCell ref="B601:C601"/>
    <mergeCell ref="D601:E601"/>
    <mergeCell ref="G601:H601"/>
    <mergeCell ref="D614:E614"/>
    <mergeCell ref="G614:H614"/>
    <mergeCell ref="B615:C615"/>
    <mergeCell ref="D615:E615"/>
    <mergeCell ref="G615:H615"/>
    <mergeCell ref="D616:E616"/>
    <mergeCell ref="G616:H616"/>
    <mergeCell ref="B531:C531"/>
    <mergeCell ref="D531:E531"/>
    <mergeCell ref="G531:H531"/>
    <mergeCell ref="D584:E584"/>
    <mergeCell ref="G584:H584"/>
    <mergeCell ref="B585:C585"/>
    <mergeCell ref="D585:E585"/>
    <mergeCell ref="G585:H585"/>
    <mergeCell ref="D510:E510"/>
    <mergeCell ref="G510:H510"/>
    <mergeCell ref="B511:C511"/>
    <mergeCell ref="D511:E511"/>
    <mergeCell ref="G511:H511"/>
    <mergeCell ref="D522:E522"/>
    <mergeCell ref="G522:H522"/>
    <mergeCell ref="B523:C523"/>
    <mergeCell ref="D523:E523"/>
    <mergeCell ref="G523:H523"/>
    <mergeCell ref="D528:E528"/>
    <mergeCell ref="G528:H528"/>
    <mergeCell ref="B529:C529"/>
    <mergeCell ref="D529:E529"/>
    <mergeCell ref="G529:H529"/>
    <mergeCell ref="D530:E530"/>
    <mergeCell ref="G530:H530"/>
    <mergeCell ref="D494:E494"/>
    <mergeCell ref="G494:H494"/>
    <mergeCell ref="B495:C495"/>
    <mergeCell ref="D495:E495"/>
    <mergeCell ref="G495:H495"/>
    <mergeCell ref="D500:E500"/>
    <mergeCell ref="G500:H500"/>
    <mergeCell ref="B501:C501"/>
    <mergeCell ref="D501:E501"/>
    <mergeCell ref="G501:H501"/>
    <mergeCell ref="D492:E492"/>
    <mergeCell ref="G492:H492"/>
    <mergeCell ref="B493:C493"/>
    <mergeCell ref="D493:E493"/>
    <mergeCell ref="G493:H493"/>
    <mergeCell ref="D490:E490"/>
    <mergeCell ref="G490:H490"/>
    <mergeCell ref="B491:C491"/>
    <mergeCell ref="D491:E491"/>
    <mergeCell ref="G491:H491"/>
    <mergeCell ref="D488:E488"/>
    <mergeCell ref="G488:H488"/>
    <mergeCell ref="B489:C489"/>
    <mergeCell ref="D489:E489"/>
    <mergeCell ref="G489:H489"/>
    <mergeCell ref="B186:C186"/>
    <mergeCell ref="D186:E186"/>
    <mergeCell ref="G186:H186"/>
    <mergeCell ref="D211:E211"/>
    <mergeCell ref="G211:H211"/>
    <mergeCell ref="B212:C212"/>
    <mergeCell ref="D212:E212"/>
    <mergeCell ref="G212:H212"/>
    <mergeCell ref="D235:E235"/>
    <mergeCell ref="G235:H235"/>
    <mergeCell ref="B236:C236"/>
    <mergeCell ref="D236:E236"/>
    <mergeCell ref="G236:H236"/>
    <mergeCell ref="D245:E245"/>
    <mergeCell ref="G245:H245"/>
    <mergeCell ref="B246:C246"/>
    <mergeCell ref="D246:E246"/>
    <mergeCell ref="G246:H246"/>
    <mergeCell ref="G214:H214"/>
    <mergeCell ref="D93:E93"/>
    <mergeCell ref="G93:H93"/>
    <mergeCell ref="B94:C94"/>
    <mergeCell ref="D94:E94"/>
    <mergeCell ref="G94:H94"/>
    <mergeCell ref="D161:E161"/>
    <mergeCell ref="G161:H161"/>
    <mergeCell ref="B162:C162"/>
    <mergeCell ref="D162:E162"/>
    <mergeCell ref="G162:H162"/>
    <mergeCell ref="D181:E181"/>
    <mergeCell ref="G181:H181"/>
    <mergeCell ref="B182:C182"/>
    <mergeCell ref="D182:E182"/>
    <mergeCell ref="G182:H182"/>
    <mergeCell ref="D183:E183"/>
    <mergeCell ref="G183:H183"/>
    <mergeCell ref="D61:E61"/>
    <mergeCell ref="G61:H61"/>
    <mergeCell ref="B62:C62"/>
    <mergeCell ref="D62:E62"/>
    <mergeCell ref="G62:H62"/>
    <mergeCell ref="E875:G875"/>
    <mergeCell ref="H875:K875"/>
    <mergeCell ref="D6:E6"/>
    <mergeCell ref="G6:H6"/>
    <mergeCell ref="G8:H8"/>
    <mergeCell ref="G9:H10"/>
    <mergeCell ref="B866:C866"/>
    <mergeCell ref="D866:E866"/>
    <mergeCell ref="D868:E868"/>
    <mergeCell ref="G868:H868"/>
    <mergeCell ref="D869:E869"/>
    <mergeCell ref="G869:H869"/>
    <mergeCell ref="B870:C870"/>
    <mergeCell ref="D870:E870"/>
    <mergeCell ref="B873:C873"/>
    <mergeCell ref="D873:E873"/>
    <mergeCell ref="B865:C865"/>
    <mergeCell ref="D865:E865"/>
    <mergeCell ref="D864:E864"/>
    <mergeCell ref="G864:H864"/>
    <mergeCell ref="B819:C819"/>
    <mergeCell ref="D819:E819"/>
    <mergeCell ref="D826:E826"/>
    <mergeCell ref="G826:H826"/>
    <mergeCell ref="B827:C827"/>
    <mergeCell ref="D827:E827"/>
    <mergeCell ref="B830:C830"/>
    <mergeCell ref="D830:E830"/>
    <mergeCell ref="D832:E832"/>
    <mergeCell ref="G832:H832"/>
    <mergeCell ref="B833:C833"/>
    <mergeCell ref="D833:E833"/>
    <mergeCell ref="D862:E862"/>
    <mergeCell ref="G862:H862"/>
    <mergeCell ref="B863:C863"/>
    <mergeCell ref="D863:E863"/>
    <mergeCell ref="G819:H819"/>
    <mergeCell ref="B808:C808"/>
    <mergeCell ref="D808:E808"/>
    <mergeCell ref="D812:E812"/>
    <mergeCell ref="G812:H812"/>
    <mergeCell ref="B813:C813"/>
    <mergeCell ref="D813:E813"/>
    <mergeCell ref="D814:E814"/>
    <mergeCell ref="G814:H814"/>
    <mergeCell ref="B815:C815"/>
    <mergeCell ref="D815:E815"/>
    <mergeCell ref="D816:E816"/>
    <mergeCell ref="G816:H816"/>
    <mergeCell ref="B817:C817"/>
    <mergeCell ref="D817:E817"/>
    <mergeCell ref="D818:E818"/>
    <mergeCell ref="G818:H818"/>
    <mergeCell ref="G809:H809"/>
    <mergeCell ref="G808:H808"/>
    <mergeCell ref="B811:C811"/>
    <mergeCell ref="D811:E811"/>
    <mergeCell ref="G811:H811"/>
    <mergeCell ref="D822:E822"/>
    <mergeCell ref="G822:H822"/>
    <mergeCell ref="B823:C823"/>
    <mergeCell ref="D823:E823"/>
    <mergeCell ref="G823:H823"/>
    <mergeCell ref="D824:E824"/>
    <mergeCell ref="B797:C797"/>
    <mergeCell ref="D797:E797"/>
    <mergeCell ref="B798:C798"/>
    <mergeCell ref="D798:E798"/>
    <mergeCell ref="D800:E800"/>
    <mergeCell ref="G800:H800"/>
    <mergeCell ref="B801:C801"/>
    <mergeCell ref="D801:E801"/>
    <mergeCell ref="B802:C802"/>
    <mergeCell ref="D802:E802"/>
    <mergeCell ref="D804:E804"/>
    <mergeCell ref="G804:H804"/>
    <mergeCell ref="B805:C805"/>
    <mergeCell ref="D805:E805"/>
    <mergeCell ref="D806:E806"/>
    <mergeCell ref="G806:H806"/>
    <mergeCell ref="B807:C807"/>
    <mergeCell ref="D807:E807"/>
    <mergeCell ref="G807:H807"/>
    <mergeCell ref="G805:H805"/>
    <mergeCell ref="G803:H803"/>
    <mergeCell ref="G802:H802"/>
    <mergeCell ref="G801:H801"/>
    <mergeCell ref="G799:H799"/>
    <mergeCell ref="G798:H798"/>
    <mergeCell ref="G797:H797"/>
    <mergeCell ref="B786:C786"/>
    <mergeCell ref="D786:E786"/>
    <mergeCell ref="D788:E788"/>
    <mergeCell ref="G788:H788"/>
    <mergeCell ref="B789:C789"/>
    <mergeCell ref="D789:E789"/>
    <mergeCell ref="B792:C792"/>
    <mergeCell ref="D792:E792"/>
    <mergeCell ref="D794:E794"/>
    <mergeCell ref="G794:H794"/>
    <mergeCell ref="B795:C795"/>
    <mergeCell ref="D795:E795"/>
    <mergeCell ref="D796:E796"/>
    <mergeCell ref="G796:H796"/>
    <mergeCell ref="D784:E784"/>
    <mergeCell ref="G784:H784"/>
    <mergeCell ref="B785:C785"/>
    <mergeCell ref="D785:E785"/>
    <mergeCell ref="G795:H795"/>
    <mergeCell ref="G793:H793"/>
    <mergeCell ref="G792:H792"/>
    <mergeCell ref="G789:H789"/>
    <mergeCell ref="G785:H785"/>
    <mergeCell ref="D768:E768"/>
    <mergeCell ref="G768:H768"/>
    <mergeCell ref="B769:C769"/>
    <mergeCell ref="D769:E769"/>
    <mergeCell ref="B770:C770"/>
    <mergeCell ref="D770:E770"/>
    <mergeCell ref="D772:E772"/>
    <mergeCell ref="B773:C773"/>
    <mergeCell ref="D773:E773"/>
    <mergeCell ref="D774:E774"/>
    <mergeCell ref="G774:H774"/>
    <mergeCell ref="G778:H778"/>
    <mergeCell ref="G777:H777"/>
    <mergeCell ref="G775:H775"/>
    <mergeCell ref="G772:H773"/>
    <mergeCell ref="G771:H771"/>
    <mergeCell ref="G770:H770"/>
    <mergeCell ref="B763:C763"/>
    <mergeCell ref="D763:E763"/>
    <mergeCell ref="D764:E764"/>
    <mergeCell ref="G764:H764"/>
    <mergeCell ref="B765:C765"/>
    <mergeCell ref="D765:E765"/>
    <mergeCell ref="B766:C766"/>
    <mergeCell ref="D766:E766"/>
    <mergeCell ref="B761:C761"/>
    <mergeCell ref="D761:E761"/>
    <mergeCell ref="D762:E762"/>
    <mergeCell ref="G762:H762"/>
    <mergeCell ref="D752:E752"/>
    <mergeCell ref="G752:H752"/>
    <mergeCell ref="B753:C753"/>
    <mergeCell ref="D753:E753"/>
    <mergeCell ref="D756:E756"/>
    <mergeCell ref="G756:H756"/>
    <mergeCell ref="B757:C757"/>
    <mergeCell ref="D757:E757"/>
    <mergeCell ref="D758:E758"/>
    <mergeCell ref="G758:H758"/>
    <mergeCell ref="B759:C759"/>
    <mergeCell ref="D759:E759"/>
    <mergeCell ref="D760:E760"/>
    <mergeCell ref="G760:H760"/>
    <mergeCell ref="G761:H761"/>
    <mergeCell ref="G759:H759"/>
    <mergeCell ref="G757:H757"/>
    <mergeCell ref="G753:H753"/>
    <mergeCell ref="B739:C739"/>
    <mergeCell ref="D739:E739"/>
    <mergeCell ref="D740:E740"/>
    <mergeCell ref="G740:H740"/>
    <mergeCell ref="B741:C741"/>
    <mergeCell ref="D741:E741"/>
    <mergeCell ref="D742:E742"/>
    <mergeCell ref="G742:H742"/>
    <mergeCell ref="B743:C743"/>
    <mergeCell ref="D743:E743"/>
    <mergeCell ref="D744:E744"/>
    <mergeCell ref="G744:H744"/>
    <mergeCell ref="B745:C745"/>
    <mergeCell ref="D745:E745"/>
    <mergeCell ref="D748:E748"/>
    <mergeCell ref="G748:H748"/>
    <mergeCell ref="B749:C749"/>
    <mergeCell ref="D749:E749"/>
    <mergeCell ref="G749:H749"/>
    <mergeCell ref="G745:H745"/>
    <mergeCell ref="G743:H743"/>
    <mergeCell ref="G741:H741"/>
    <mergeCell ref="G739:H739"/>
    <mergeCell ref="B723:C723"/>
    <mergeCell ref="D723:E723"/>
    <mergeCell ref="D724:E724"/>
    <mergeCell ref="G724:H724"/>
    <mergeCell ref="B725:C725"/>
    <mergeCell ref="D725:E725"/>
    <mergeCell ref="D726:E726"/>
    <mergeCell ref="G726:H726"/>
    <mergeCell ref="B727:C727"/>
    <mergeCell ref="D727:E727"/>
    <mergeCell ref="D736:E736"/>
    <mergeCell ref="G736:H736"/>
    <mergeCell ref="B737:C737"/>
    <mergeCell ref="D737:E737"/>
    <mergeCell ref="D738:E738"/>
    <mergeCell ref="G738:H738"/>
    <mergeCell ref="B709:C709"/>
    <mergeCell ref="D709:E709"/>
    <mergeCell ref="D710:E710"/>
    <mergeCell ref="G710:H710"/>
    <mergeCell ref="B711:C711"/>
    <mergeCell ref="D711:E711"/>
    <mergeCell ref="D712:E712"/>
    <mergeCell ref="G712:H712"/>
    <mergeCell ref="B713:C713"/>
    <mergeCell ref="D713:E713"/>
    <mergeCell ref="D714:E714"/>
    <mergeCell ref="G714:H714"/>
    <mergeCell ref="B715:C715"/>
    <mergeCell ref="D715:E715"/>
    <mergeCell ref="D722:E722"/>
    <mergeCell ref="G722:H722"/>
    <mergeCell ref="D702:E702"/>
    <mergeCell ref="G702:H702"/>
    <mergeCell ref="B703:C703"/>
    <mergeCell ref="D703:E703"/>
    <mergeCell ref="D704:E704"/>
    <mergeCell ref="G704:H704"/>
    <mergeCell ref="B705:C705"/>
    <mergeCell ref="D705:E705"/>
    <mergeCell ref="D706:E706"/>
    <mergeCell ref="G706:H706"/>
    <mergeCell ref="B707:C707"/>
    <mergeCell ref="D707:E707"/>
    <mergeCell ref="D708:E708"/>
    <mergeCell ref="G708:H708"/>
    <mergeCell ref="B693:C693"/>
    <mergeCell ref="D693:E693"/>
    <mergeCell ref="D694:E694"/>
    <mergeCell ref="G694:H694"/>
    <mergeCell ref="B695:C695"/>
    <mergeCell ref="D695:E695"/>
    <mergeCell ref="D696:E696"/>
    <mergeCell ref="G696:H696"/>
    <mergeCell ref="B697:C697"/>
    <mergeCell ref="D697:E697"/>
    <mergeCell ref="D698:E698"/>
    <mergeCell ref="G698:H698"/>
    <mergeCell ref="B699:C699"/>
    <mergeCell ref="D699:E699"/>
    <mergeCell ref="G695:H695"/>
    <mergeCell ref="G693:H693"/>
    <mergeCell ref="B687:C687"/>
    <mergeCell ref="D687:E687"/>
    <mergeCell ref="D688:E688"/>
    <mergeCell ref="G688:H688"/>
    <mergeCell ref="B689:C689"/>
    <mergeCell ref="D689:E689"/>
    <mergeCell ref="D690:E690"/>
    <mergeCell ref="G690:H690"/>
    <mergeCell ref="B691:C691"/>
    <mergeCell ref="D691:E691"/>
    <mergeCell ref="D692:E692"/>
    <mergeCell ref="G692:H692"/>
    <mergeCell ref="D676:E676"/>
    <mergeCell ref="G676:H676"/>
    <mergeCell ref="B677:C677"/>
    <mergeCell ref="D677:E677"/>
    <mergeCell ref="D678:E678"/>
    <mergeCell ref="G678:H678"/>
    <mergeCell ref="B679:C679"/>
    <mergeCell ref="D679:E679"/>
    <mergeCell ref="D680:E680"/>
    <mergeCell ref="G680:H680"/>
    <mergeCell ref="B681:C681"/>
    <mergeCell ref="D681:E681"/>
    <mergeCell ref="D686:E686"/>
    <mergeCell ref="G686:H686"/>
    <mergeCell ref="G679:H679"/>
    <mergeCell ref="G677:H677"/>
    <mergeCell ref="G691:H691"/>
    <mergeCell ref="G689:H689"/>
    <mergeCell ref="G687:H687"/>
    <mergeCell ref="G681:H681"/>
    <mergeCell ref="D672:E672"/>
    <mergeCell ref="G672:H672"/>
    <mergeCell ref="B673:C673"/>
    <mergeCell ref="D673:E673"/>
    <mergeCell ref="D674:E674"/>
    <mergeCell ref="G674:H674"/>
    <mergeCell ref="B675:C675"/>
    <mergeCell ref="D675:E675"/>
    <mergeCell ref="B659:C659"/>
    <mergeCell ref="D659:E659"/>
    <mergeCell ref="D662:E662"/>
    <mergeCell ref="G662:H662"/>
    <mergeCell ref="B663:C663"/>
    <mergeCell ref="D663:E663"/>
    <mergeCell ref="D664:E664"/>
    <mergeCell ref="G664:H664"/>
    <mergeCell ref="B665:C665"/>
    <mergeCell ref="D665:E665"/>
    <mergeCell ref="D666:E666"/>
    <mergeCell ref="G666:H666"/>
    <mergeCell ref="B667:C667"/>
    <mergeCell ref="D667:E667"/>
    <mergeCell ref="D670:E670"/>
    <mergeCell ref="G670:H670"/>
    <mergeCell ref="B671:C671"/>
    <mergeCell ref="D671:E671"/>
    <mergeCell ref="G675:H675"/>
    <mergeCell ref="G673:H673"/>
    <mergeCell ref="G671:H671"/>
    <mergeCell ref="G667:H667"/>
    <mergeCell ref="G665:H665"/>
    <mergeCell ref="G663:H663"/>
    <mergeCell ref="D650:E650"/>
    <mergeCell ref="G650:H650"/>
    <mergeCell ref="B651:C651"/>
    <mergeCell ref="D651:E651"/>
    <mergeCell ref="D652:E652"/>
    <mergeCell ref="G652:H652"/>
    <mergeCell ref="B653:C653"/>
    <mergeCell ref="D653:E653"/>
    <mergeCell ref="D654:E654"/>
    <mergeCell ref="G654:H654"/>
    <mergeCell ref="B655:C655"/>
    <mergeCell ref="D655:E655"/>
    <mergeCell ref="D656:E656"/>
    <mergeCell ref="G656:H656"/>
    <mergeCell ref="B657:C657"/>
    <mergeCell ref="D657:E657"/>
    <mergeCell ref="D658:E658"/>
    <mergeCell ref="G658:H658"/>
    <mergeCell ref="B633:C633"/>
    <mergeCell ref="D633:E633"/>
    <mergeCell ref="D636:E636"/>
    <mergeCell ref="G636:H636"/>
    <mergeCell ref="B637:C637"/>
    <mergeCell ref="D637:E637"/>
    <mergeCell ref="D638:E638"/>
    <mergeCell ref="G638:H638"/>
    <mergeCell ref="B639:C639"/>
    <mergeCell ref="D639:E639"/>
    <mergeCell ref="D640:E640"/>
    <mergeCell ref="G640:H640"/>
    <mergeCell ref="B641:C641"/>
    <mergeCell ref="D641:E641"/>
    <mergeCell ref="D648:E648"/>
    <mergeCell ref="G648:H648"/>
    <mergeCell ref="B649:C649"/>
    <mergeCell ref="D649:E649"/>
    <mergeCell ref="D634:E634"/>
    <mergeCell ref="G634:H634"/>
    <mergeCell ref="B635:C635"/>
    <mergeCell ref="D635:E635"/>
    <mergeCell ref="G635:H635"/>
    <mergeCell ref="D642:E642"/>
    <mergeCell ref="G642:H642"/>
    <mergeCell ref="B643:C643"/>
    <mergeCell ref="D643:E643"/>
    <mergeCell ref="G643:H643"/>
    <mergeCell ref="D644:E644"/>
    <mergeCell ref="G644:H644"/>
    <mergeCell ref="B645:C645"/>
    <mergeCell ref="D645:E645"/>
    <mergeCell ref="D622:E622"/>
    <mergeCell ref="G622:H622"/>
    <mergeCell ref="B623:C623"/>
    <mergeCell ref="D623:E623"/>
    <mergeCell ref="D624:E624"/>
    <mergeCell ref="G624:H624"/>
    <mergeCell ref="B625:C625"/>
    <mergeCell ref="D625:E625"/>
    <mergeCell ref="D628:E628"/>
    <mergeCell ref="G628:H628"/>
    <mergeCell ref="B629:C629"/>
    <mergeCell ref="D629:E629"/>
    <mergeCell ref="D630:E630"/>
    <mergeCell ref="G630:H630"/>
    <mergeCell ref="B631:C631"/>
    <mergeCell ref="D631:E631"/>
    <mergeCell ref="D632:E632"/>
    <mergeCell ref="G632:H632"/>
    <mergeCell ref="D626:E626"/>
    <mergeCell ref="G626:H626"/>
    <mergeCell ref="B627:C627"/>
    <mergeCell ref="D627:E627"/>
    <mergeCell ref="G627:H627"/>
    <mergeCell ref="B609:C609"/>
    <mergeCell ref="D609:E609"/>
    <mergeCell ref="D610:E610"/>
    <mergeCell ref="G610:H610"/>
    <mergeCell ref="B611:C611"/>
    <mergeCell ref="D611:E611"/>
    <mergeCell ref="D612:E612"/>
    <mergeCell ref="G612:H612"/>
    <mergeCell ref="B613:C613"/>
    <mergeCell ref="D613:E613"/>
    <mergeCell ref="D618:E618"/>
    <mergeCell ref="G618:H618"/>
    <mergeCell ref="B619:C619"/>
    <mergeCell ref="D619:E619"/>
    <mergeCell ref="D620:E620"/>
    <mergeCell ref="G620:H620"/>
    <mergeCell ref="B621:C621"/>
    <mergeCell ref="D621:E621"/>
    <mergeCell ref="B617:C617"/>
    <mergeCell ref="D617:E617"/>
    <mergeCell ref="G617:H617"/>
    <mergeCell ref="D598:E598"/>
    <mergeCell ref="G598:H598"/>
    <mergeCell ref="B599:C599"/>
    <mergeCell ref="D599:E599"/>
    <mergeCell ref="D602:E602"/>
    <mergeCell ref="G602:H602"/>
    <mergeCell ref="B603:C603"/>
    <mergeCell ref="D603:E603"/>
    <mergeCell ref="D604:E604"/>
    <mergeCell ref="G604:H604"/>
    <mergeCell ref="B605:C605"/>
    <mergeCell ref="D605:E605"/>
    <mergeCell ref="D606:E606"/>
    <mergeCell ref="G606:H606"/>
    <mergeCell ref="B607:C607"/>
    <mergeCell ref="D607:E607"/>
    <mergeCell ref="D608:E608"/>
    <mergeCell ref="G608:H608"/>
    <mergeCell ref="B587:C587"/>
    <mergeCell ref="D587:E587"/>
    <mergeCell ref="D588:E588"/>
    <mergeCell ref="G588:H588"/>
    <mergeCell ref="B589:C589"/>
    <mergeCell ref="D589:E589"/>
    <mergeCell ref="D590:E590"/>
    <mergeCell ref="G590:H590"/>
    <mergeCell ref="B591:C591"/>
    <mergeCell ref="D591:E591"/>
    <mergeCell ref="D592:E592"/>
    <mergeCell ref="G592:H592"/>
    <mergeCell ref="B593:C593"/>
    <mergeCell ref="D593:E593"/>
    <mergeCell ref="D594:E594"/>
    <mergeCell ref="G594:H594"/>
    <mergeCell ref="B595:C595"/>
    <mergeCell ref="D595:E595"/>
    <mergeCell ref="G595:H595"/>
    <mergeCell ref="G593:H593"/>
    <mergeCell ref="G591:H591"/>
    <mergeCell ref="G589:H589"/>
    <mergeCell ref="G587:H587"/>
    <mergeCell ref="D574:E574"/>
    <mergeCell ref="G574:H574"/>
    <mergeCell ref="B575:C575"/>
    <mergeCell ref="D575:E575"/>
    <mergeCell ref="B576:C576"/>
    <mergeCell ref="D576:E576"/>
    <mergeCell ref="D578:E578"/>
    <mergeCell ref="G578:H578"/>
    <mergeCell ref="B579:C579"/>
    <mergeCell ref="D579:E579"/>
    <mergeCell ref="D580:E580"/>
    <mergeCell ref="G580:H580"/>
    <mergeCell ref="B581:C581"/>
    <mergeCell ref="D581:E581"/>
    <mergeCell ref="B582:C582"/>
    <mergeCell ref="D582:E582"/>
    <mergeCell ref="D586:E586"/>
    <mergeCell ref="G586:H586"/>
    <mergeCell ref="G583:H583"/>
    <mergeCell ref="G582:H582"/>
    <mergeCell ref="G581:H581"/>
    <mergeCell ref="G579:H579"/>
    <mergeCell ref="G577:H577"/>
    <mergeCell ref="G576:H576"/>
    <mergeCell ref="G575:H575"/>
    <mergeCell ref="D562:E562"/>
    <mergeCell ref="G562:H562"/>
    <mergeCell ref="B563:C563"/>
    <mergeCell ref="D563:E563"/>
    <mergeCell ref="B564:C564"/>
    <mergeCell ref="D564:E564"/>
    <mergeCell ref="D566:E566"/>
    <mergeCell ref="G566:H566"/>
    <mergeCell ref="B567:C567"/>
    <mergeCell ref="D567:E567"/>
    <mergeCell ref="B568:C568"/>
    <mergeCell ref="D568:E568"/>
    <mergeCell ref="D570:E570"/>
    <mergeCell ref="G570:H570"/>
    <mergeCell ref="B571:C571"/>
    <mergeCell ref="D571:E571"/>
    <mergeCell ref="B572:C572"/>
    <mergeCell ref="D572:E572"/>
    <mergeCell ref="G572:H572"/>
    <mergeCell ref="G571:H571"/>
    <mergeCell ref="G569:H569"/>
    <mergeCell ref="G568:H568"/>
    <mergeCell ref="G567:H567"/>
    <mergeCell ref="G565:H565"/>
    <mergeCell ref="G564:H564"/>
    <mergeCell ref="G563:H563"/>
    <mergeCell ref="D552:E552"/>
    <mergeCell ref="G552:H552"/>
    <mergeCell ref="B553:C553"/>
    <mergeCell ref="D553:E553"/>
    <mergeCell ref="D554:E554"/>
    <mergeCell ref="G554:H554"/>
    <mergeCell ref="B555:C555"/>
    <mergeCell ref="B557:C557"/>
    <mergeCell ref="D557:E557"/>
    <mergeCell ref="D558:E558"/>
    <mergeCell ref="G558:H558"/>
    <mergeCell ref="B559:C559"/>
    <mergeCell ref="D559:E559"/>
    <mergeCell ref="D560:E560"/>
    <mergeCell ref="G560:H560"/>
    <mergeCell ref="B561:C561"/>
    <mergeCell ref="D561:E561"/>
    <mergeCell ref="D555:E555"/>
    <mergeCell ref="D556:E556"/>
    <mergeCell ref="G556:H556"/>
    <mergeCell ref="G561:H561"/>
    <mergeCell ref="G559:H559"/>
    <mergeCell ref="G557:H557"/>
    <mergeCell ref="G555:H555"/>
    <mergeCell ref="G553:H553"/>
    <mergeCell ref="B542:C542"/>
    <mergeCell ref="D542:E542"/>
    <mergeCell ref="D544:E544"/>
    <mergeCell ref="G544:H544"/>
    <mergeCell ref="B545:C545"/>
    <mergeCell ref="D545:E545"/>
    <mergeCell ref="D546:E546"/>
    <mergeCell ref="G546:H546"/>
    <mergeCell ref="B547:C547"/>
    <mergeCell ref="D547:E547"/>
    <mergeCell ref="D548:E548"/>
    <mergeCell ref="G548:H548"/>
    <mergeCell ref="B549:C549"/>
    <mergeCell ref="D549:E549"/>
    <mergeCell ref="D550:E550"/>
    <mergeCell ref="G550:H550"/>
    <mergeCell ref="B551:C551"/>
    <mergeCell ref="D551:E551"/>
    <mergeCell ref="G549:H549"/>
    <mergeCell ref="G547:H547"/>
    <mergeCell ref="G545:H545"/>
    <mergeCell ref="G543:H543"/>
    <mergeCell ref="G542:H542"/>
    <mergeCell ref="G551:H551"/>
    <mergeCell ref="D532:E532"/>
    <mergeCell ref="G532:H532"/>
    <mergeCell ref="B533:C533"/>
    <mergeCell ref="D533:E533"/>
    <mergeCell ref="B534:C534"/>
    <mergeCell ref="D534:E534"/>
    <mergeCell ref="D536:E536"/>
    <mergeCell ref="G536:H536"/>
    <mergeCell ref="B537:C537"/>
    <mergeCell ref="D537:E537"/>
    <mergeCell ref="D538:E538"/>
    <mergeCell ref="G538:H538"/>
    <mergeCell ref="B539:C539"/>
    <mergeCell ref="D539:E539"/>
    <mergeCell ref="D540:E540"/>
    <mergeCell ref="G540:H540"/>
    <mergeCell ref="B541:C541"/>
    <mergeCell ref="D541:E541"/>
    <mergeCell ref="G541:H541"/>
    <mergeCell ref="G539:H539"/>
    <mergeCell ref="G537:H537"/>
    <mergeCell ref="G535:H535"/>
    <mergeCell ref="G534:H534"/>
    <mergeCell ref="G533:H533"/>
    <mergeCell ref="B521:C521"/>
    <mergeCell ref="D521:E521"/>
    <mergeCell ref="D524:E524"/>
    <mergeCell ref="G524:H524"/>
    <mergeCell ref="B525:C525"/>
    <mergeCell ref="D525:E525"/>
    <mergeCell ref="D526:E526"/>
    <mergeCell ref="G526:H526"/>
    <mergeCell ref="B527:C527"/>
    <mergeCell ref="D527:E527"/>
    <mergeCell ref="G527:H527"/>
    <mergeCell ref="G525:H525"/>
    <mergeCell ref="G521:H521"/>
    <mergeCell ref="D512:E512"/>
    <mergeCell ref="G512:H512"/>
    <mergeCell ref="B513:C513"/>
    <mergeCell ref="D513:E513"/>
    <mergeCell ref="D514:E514"/>
    <mergeCell ref="G514:H514"/>
    <mergeCell ref="B515:C515"/>
    <mergeCell ref="D515:E515"/>
    <mergeCell ref="D516:E516"/>
    <mergeCell ref="G516:H516"/>
    <mergeCell ref="B517:C517"/>
    <mergeCell ref="D517:E517"/>
    <mergeCell ref="D518:E518"/>
    <mergeCell ref="G518:H518"/>
    <mergeCell ref="B519:C519"/>
    <mergeCell ref="D519:E519"/>
    <mergeCell ref="D520:E520"/>
    <mergeCell ref="G520:H520"/>
    <mergeCell ref="G517:H517"/>
    <mergeCell ref="G515:H515"/>
    <mergeCell ref="G513:H513"/>
    <mergeCell ref="G519:H519"/>
    <mergeCell ref="B497:C497"/>
    <mergeCell ref="D497:E497"/>
    <mergeCell ref="D498:E498"/>
    <mergeCell ref="G498:H498"/>
    <mergeCell ref="B499:C499"/>
    <mergeCell ref="D499:E499"/>
    <mergeCell ref="D502:E502"/>
    <mergeCell ref="G502:H502"/>
    <mergeCell ref="B503:C503"/>
    <mergeCell ref="D503:E503"/>
    <mergeCell ref="D504:E504"/>
    <mergeCell ref="G504:H504"/>
    <mergeCell ref="B505:C505"/>
    <mergeCell ref="D505:E505"/>
    <mergeCell ref="D506:E506"/>
    <mergeCell ref="G506:H506"/>
    <mergeCell ref="B507:C507"/>
    <mergeCell ref="D507:E507"/>
    <mergeCell ref="G499:H499"/>
    <mergeCell ref="G497:H497"/>
    <mergeCell ref="G507:H507"/>
    <mergeCell ref="G505:H505"/>
    <mergeCell ref="G503:H503"/>
    <mergeCell ref="D476:E476"/>
    <mergeCell ref="G476:H476"/>
    <mergeCell ref="B477:C477"/>
    <mergeCell ref="D477:E477"/>
    <mergeCell ref="D478:E478"/>
    <mergeCell ref="G478:H478"/>
    <mergeCell ref="B479:C479"/>
    <mergeCell ref="D479:E479"/>
    <mergeCell ref="D480:E480"/>
    <mergeCell ref="G480:H480"/>
    <mergeCell ref="B481:C481"/>
    <mergeCell ref="D481:E481"/>
    <mergeCell ref="D482:E482"/>
    <mergeCell ref="G482:H482"/>
    <mergeCell ref="B483:C483"/>
    <mergeCell ref="D483:E483"/>
    <mergeCell ref="D496:E496"/>
    <mergeCell ref="G496:H496"/>
    <mergeCell ref="G479:H479"/>
    <mergeCell ref="G477:H477"/>
    <mergeCell ref="G483:H483"/>
    <mergeCell ref="G481:H481"/>
    <mergeCell ref="D484:E484"/>
    <mergeCell ref="G484:H484"/>
    <mergeCell ref="B485:C485"/>
    <mergeCell ref="D485:E485"/>
    <mergeCell ref="G485:H485"/>
    <mergeCell ref="D486:E486"/>
    <mergeCell ref="G486:H486"/>
    <mergeCell ref="B487:C487"/>
    <mergeCell ref="D487:E487"/>
    <mergeCell ref="G487:H487"/>
    <mergeCell ref="B466:C466"/>
    <mergeCell ref="D466:E466"/>
    <mergeCell ref="D468:E468"/>
    <mergeCell ref="G468:H468"/>
    <mergeCell ref="B469:C469"/>
    <mergeCell ref="D469:E469"/>
    <mergeCell ref="D470:E470"/>
    <mergeCell ref="G470:H470"/>
    <mergeCell ref="B471:C471"/>
    <mergeCell ref="D471:E471"/>
    <mergeCell ref="D472:E472"/>
    <mergeCell ref="G472:H472"/>
    <mergeCell ref="B473:C473"/>
    <mergeCell ref="D473:E473"/>
    <mergeCell ref="D474:E474"/>
    <mergeCell ref="G474:H474"/>
    <mergeCell ref="B475:C475"/>
    <mergeCell ref="D475:E475"/>
    <mergeCell ref="G467:H467"/>
    <mergeCell ref="G466:H466"/>
    <mergeCell ref="G475:H475"/>
    <mergeCell ref="G473:H473"/>
    <mergeCell ref="G471:H471"/>
    <mergeCell ref="G469:H469"/>
    <mergeCell ref="B457:C457"/>
    <mergeCell ref="D457:E457"/>
    <mergeCell ref="D458:E458"/>
    <mergeCell ref="G458:H458"/>
    <mergeCell ref="B459:C459"/>
    <mergeCell ref="D459:E459"/>
    <mergeCell ref="D460:E460"/>
    <mergeCell ref="G460:H460"/>
    <mergeCell ref="B461:C461"/>
    <mergeCell ref="D461:E461"/>
    <mergeCell ref="D462:E462"/>
    <mergeCell ref="G462:H462"/>
    <mergeCell ref="B463:C463"/>
    <mergeCell ref="D463:E463"/>
    <mergeCell ref="D464:E464"/>
    <mergeCell ref="G464:H464"/>
    <mergeCell ref="B465:C465"/>
    <mergeCell ref="D465:E465"/>
    <mergeCell ref="G465:H465"/>
    <mergeCell ref="G463:H463"/>
    <mergeCell ref="G461:H461"/>
    <mergeCell ref="G459:H459"/>
    <mergeCell ref="G457:H457"/>
    <mergeCell ref="D448:E448"/>
    <mergeCell ref="G448:H448"/>
    <mergeCell ref="B449:C449"/>
    <mergeCell ref="D449:E449"/>
    <mergeCell ref="D450:E450"/>
    <mergeCell ref="G450:H450"/>
    <mergeCell ref="B451:C451"/>
    <mergeCell ref="D451:E451"/>
    <mergeCell ref="D452:E452"/>
    <mergeCell ref="G452:H452"/>
    <mergeCell ref="B453:C453"/>
    <mergeCell ref="D453:E453"/>
    <mergeCell ref="D454:E454"/>
    <mergeCell ref="G454:H454"/>
    <mergeCell ref="B455:C455"/>
    <mergeCell ref="D455:E455"/>
    <mergeCell ref="D456:E456"/>
    <mergeCell ref="G456:H456"/>
    <mergeCell ref="G449:H449"/>
    <mergeCell ref="G455:H455"/>
    <mergeCell ref="G453:H453"/>
    <mergeCell ref="G451:H451"/>
    <mergeCell ref="B439:C439"/>
    <mergeCell ref="D439:E439"/>
    <mergeCell ref="D440:E440"/>
    <mergeCell ref="G440:H440"/>
    <mergeCell ref="B441:C441"/>
    <mergeCell ref="D441:E441"/>
    <mergeCell ref="D442:E442"/>
    <mergeCell ref="G442:H442"/>
    <mergeCell ref="B443:C443"/>
    <mergeCell ref="D443:E443"/>
    <mergeCell ref="D444:E444"/>
    <mergeCell ref="G444:H444"/>
    <mergeCell ref="B445:C445"/>
    <mergeCell ref="D445:E445"/>
    <mergeCell ref="D446:E446"/>
    <mergeCell ref="G446:H446"/>
    <mergeCell ref="B447:C447"/>
    <mergeCell ref="D447:E447"/>
    <mergeCell ref="G445:H445"/>
    <mergeCell ref="G443:H443"/>
    <mergeCell ref="G441:H441"/>
    <mergeCell ref="G439:H439"/>
    <mergeCell ref="G447:H447"/>
    <mergeCell ref="D430:E430"/>
    <mergeCell ref="G430:H430"/>
    <mergeCell ref="B431:C431"/>
    <mergeCell ref="D431:E431"/>
    <mergeCell ref="D432:E432"/>
    <mergeCell ref="G432:H432"/>
    <mergeCell ref="B433:C433"/>
    <mergeCell ref="D433:E433"/>
    <mergeCell ref="D434:E434"/>
    <mergeCell ref="G434:H434"/>
    <mergeCell ref="B435:C435"/>
    <mergeCell ref="D435:E435"/>
    <mergeCell ref="D436:E436"/>
    <mergeCell ref="G436:H436"/>
    <mergeCell ref="B437:C437"/>
    <mergeCell ref="D437:E437"/>
    <mergeCell ref="D438:E438"/>
    <mergeCell ref="G438:H438"/>
    <mergeCell ref="G433:H433"/>
    <mergeCell ref="G431:H431"/>
    <mergeCell ref="G437:H437"/>
    <mergeCell ref="G435:H435"/>
    <mergeCell ref="B421:C421"/>
    <mergeCell ref="D421:E421"/>
    <mergeCell ref="D422:E422"/>
    <mergeCell ref="G422:H422"/>
    <mergeCell ref="B423:C423"/>
    <mergeCell ref="D423:E423"/>
    <mergeCell ref="D424:E424"/>
    <mergeCell ref="G424:H424"/>
    <mergeCell ref="B425:C425"/>
    <mergeCell ref="D425:E425"/>
    <mergeCell ref="D426:E426"/>
    <mergeCell ref="G426:H426"/>
    <mergeCell ref="B427:C427"/>
    <mergeCell ref="D427:E427"/>
    <mergeCell ref="D428:E428"/>
    <mergeCell ref="G428:H428"/>
    <mergeCell ref="B429:C429"/>
    <mergeCell ref="D429:E429"/>
    <mergeCell ref="G421:H421"/>
    <mergeCell ref="G429:H429"/>
    <mergeCell ref="G427:H427"/>
    <mergeCell ref="G425:H425"/>
    <mergeCell ref="G423:H423"/>
    <mergeCell ref="D412:E412"/>
    <mergeCell ref="G412:H412"/>
    <mergeCell ref="B413:C413"/>
    <mergeCell ref="D413:E413"/>
    <mergeCell ref="D414:E414"/>
    <mergeCell ref="G414:H414"/>
    <mergeCell ref="B415:C415"/>
    <mergeCell ref="D415:E415"/>
    <mergeCell ref="D416:E416"/>
    <mergeCell ref="G416:H416"/>
    <mergeCell ref="B417:C417"/>
    <mergeCell ref="D417:E417"/>
    <mergeCell ref="D418:E418"/>
    <mergeCell ref="G418:H418"/>
    <mergeCell ref="B419:C419"/>
    <mergeCell ref="D419:E419"/>
    <mergeCell ref="D420:E420"/>
    <mergeCell ref="G420:H420"/>
    <mergeCell ref="G419:H419"/>
    <mergeCell ref="G417:H417"/>
    <mergeCell ref="G415:H415"/>
    <mergeCell ref="G413:H413"/>
    <mergeCell ref="B403:C403"/>
    <mergeCell ref="D403:E403"/>
    <mergeCell ref="D404:E404"/>
    <mergeCell ref="G404:H404"/>
    <mergeCell ref="B405:C405"/>
    <mergeCell ref="D405:E405"/>
    <mergeCell ref="D406:E406"/>
    <mergeCell ref="G406:H406"/>
    <mergeCell ref="B407:C407"/>
    <mergeCell ref="D407:E407"/>
    <mergeCell ref="D408:E408"/>
    <mergeCell ref="G408:H408"/>
    <mergeCell ref="B409:C409"/>
    <mergeCell ref="D409:E409"/>
    <mergeCell ref="D410:E410"/>
    <mergeCell ref="G410:H410"/>
    <mergeCell ref="B411:C411"/>
    <mergeCell ref="D411:E411"/>
    <mergeCell ref="G407:H407"/>
    <mergeCell ref="G405:H405"/>
    <mergeCell ref="G403:H403"/>
    <mergeCell ref="G411:H411"/>
    <mergeCell ref="G409:H409"/>
    <mergeCell ref="D394:E394"/>
    <mergeCell ref="G394:H394"/>
    <mergeCell ref="B395:C395"/>
    <mergeCell ref="D395:E395"/>
    <mergeCell ref="D396:E396"/>
    <mergeCell ref="G396:H396"/>
    <mergeCell ref="B397:C397"/>
    <mergeCell ref="D397:E397"/>
    <mergeCell ref="D398:E398"/>
    <mergeCell ref="G398:H398"/>
    <mergeCell ref="B399:C399"/>
    <mergeCell ref="D399:E399"/>
    <mergeCell ref="D400:E400"/>
    <mergeCell ref="G400:H400"/>
    <mergeCell ref="B401:C401"/>
    <mergeCell ref="D401:E401"/>
    <mergeCell ref="D402:E402"/>
    <mergeCell ref="G402:H402"/>
    <mergeCell ref="G401:H401"/>
    <mergeCell ref="G399:H399"/>
    <mergeCell ref="G397:H397"/>
    <mergeCell ref="G395:H395"/>
    <mergeCell ref="D385:E385"/>
    <mergeCell ref="G385:H385"/>
    <mergeCell ref="B386:C386"/>
    <mergeCell ref="D386:E386"/>
    <mergeCell ref="D387:E387"/>
    <mergeCell ref="G387:H387"/>
    <mergeCell ref="B388:C388"/>
    <mergeCell ref="D388:E388"/>
    <mergeCell ref="D389:E389"/>
    <mergeCell ref="G389:H389"/>
    <mergeCell ref="D390:E390"/>
    <mergeCell ref="G390:H390"/>
    <mergeCell ref="B391:C391"/>
    <mergeCell ref="D391:E391"/>
    <mergeCell ref="D392:E392"/>
    <mergeCell ref="G392:H392"/>
    <mergeCell ref="B393:C393"/>
    <mergeCell ref="D393:E393"/>
    <mergeCell ref="G393:H393"/>
    <mergeCell ref="D376:E376"/>
    <mergeCell ref="G376:H376"/>
    <mergeCell ref="B377:C377"/>
    <mergeCell ref="D377:E377"/>
    <mergeCell ref="D378:E378"/>
    <mergeCell ref="G378:H378"/>
    <mergeCell ref="B379:C379"/>
    <mergeCell ref="D379:E379"/>
    <mergeCell ref="D380:E380"/>
    <mergeCell ref="G380:H380"/>
    <mergeCell ref="B381:C381"/>
    <mergeCell ref="D381:E381"/>
    <mergeCell ref="D382:E382"/>
    <mergeCell ref="G382:H382"/>
    <mergeCell ref="B383:C383"/>
    <mergeCell ref="D383:E383"/>
    <mergeCell ref="D384:E384"/>
    <mergeCell ref="G384:H384"/>
    <mergeCell ref="G383:H383"/>
    <mergeCell ref="G381:H381"/>
    <mergeCell ref="G379:H379"/>
    <mergeCell ref="G377:H377"/>
    <mergeCell ref="B365:C365"/>
    <mergeCell ref="D365:E365"/>
    <mergeCell ref="D368:E368"/>
    <mergeCell ref="G368:H368"/>
    <mergeCell ref="B369:C369"/>
    <mergeCell ref="D369:E369"/>
    <mergeCell ref="D370:E370"/>
    <mergeCell ref="G370:H370"/>
    <mergeCell ref="B371:C371"/>
    <mergeCell ref="D371:E371"/>
    <mergeCell ref="D372:E372"/>
    <mergeCell ref="G372:H372"/>
    <mergeCell ref="B373:C373"/>
    <mergeCell ref="D373:E373"/>
    <mergeCell ref="D374:E374"/>
    <mergeCell ref="G374:H374"/>
    <mergeCell ref="B375:C375"/>
    <mergeCell ref="D375:E375"/>
    <mergeCell ref="G369:H369"/>
    <mergeCell ref="G365:H365"/>
    <mergeCell ref="G375:H375"/>
    <mergeCell ref="G373:H373"/>
    <mergeCell ref="G371:H371"/>
    <mergeCell ref="D366:E366"/>
    <mergeCell ref="G366:H366"/>
    <mergeCell ref="B367:C367"/>
    <mergeCell ref="D367:E367"/>
    <mergeCell ref="G367:H367"/>
    <mergeCell ref="D356:E356"/>
    <mergeCell ref="G356:H356"/>
    <mergeCell ref="B357:C357"/>
    <mergeCell ref="D357:E357"/>
    <mergeCell ref="D358:E358"/>
    <mergeCell ref="G358:H358"/>
    <mergeCell ref="B359:C359"/>
    <mergeCell ref="D359:E359"/>
    <mergeCell ref="D360:E360"/>
    <mergeCell ref="G360:H360"/>
    <mergeCell ref="B361:C361"/>
    <mergeCell ref="D361:E361"/>
    <mergeCell ref="D362:E362"/>
    <mergeCell ref="G362:H362"/>
    <mergeCell ref="B363:C363"/>
    <mergeCell ref="D363:E363"/>
    <mergeCell ref="D364:E364"/>
    <mergeCell ref="G364:H364"/>
    <mergeCell ref="G363:H363"/>
    <mergeCell ref="G361:H361"/>
    <mergeCell ref="G359:H359"/>
    <mergeCell ref="G357:H357"/>
    <mergeCell ref="B347:C347"/>
    <mergeCell ref="D347:E347"/>
    <mergeCell ref="D348:E348"/>
    <mergeCell ref="G348:H348"/>
    <mergeCell ref="B349:C349"/>
    <mergeCell ref="D349:E349"/>
    <mergeCell ref="D350:E350"/>
    <mergeCell ref="G350:H350"/>
    <mergeCell ref="B351:C351"/>
    <mergeCell ref="D351:E351"/>
    <mergeCell ref="D352:E352"/>
    <mergeCell ref="G352:H352"/>
    <mergeCell ref="B353:C353"/>
    <mergeCell ref="D353:E353"/>
    <mergeCell ref="D354:E354"/>
    <mergeCell ref="G354:H354"/>
    <mergeCell ref="B355:C355"/>
    <mergeCell ref="D355:E355"/>
    <mergeCell ref="G351:H351"/>
    <mergeCell ref="G349:H349"/>
    <mergeCell ref="G347:H347"/>
    <mergeCell ref="G355:H355"/>
    <mergeCell ref="G353:H353"/>
    <mergeCell ref="D338:E338"/>
    <mergeCell ref="G338:H338"/>
    <mergeCell ref="B339:C339"/>
    <mergeCell ref="D339:E339"/>
    <mergeCell ref="D340:E340"/>
    <mergeCell ref="G340:H340"/>
    <mergeCell ref="B341:C341"/>
    <mergeCell ref="D341:E341"/>
    <mergeCell ref="D342:E342"/>
    <mergeCell ref="G342:H342"/>
    <mergeCell ref="B343:C343"/>
    <mergeCell ref="D343:E343"/>
    <mergeCell ref="D344:E344"/>
    <mergeCell ref="G344:H344"/>
    <mergeCell ref="B345:C345"/>
    <mergeCell ref="D345:E345"/>
    <mergeCell ref="D346:E346"/>
    <mergeCell ref="G346:H346"/>
    <mergeCell ref="G345:H345"/>
    <mergeCell ref="G343:H343"/>
    <mergeCell ref="G341:H341"/>
    <mergeCell ref="G339:H339"/>
    <mergeCell ref="B329:C329"/>
    <mergeCell ref="D329:E329"/>
    <mergeCell ref="D330:E330"/>
    <mergeCell ref="G330:H330"/>
    <mergeCell ref="B331:C331"/>
    <mergeCell ref="D331:E331"/>
    <mergeCell ref="D332:E332"/>
    <mergeCell ref="G332:H332"/>
    <mergeCell ref="B333:C333"/>
    <mergeCell ref="D333:E333"/>
    <mergeCell ref="D334:E334"/>
    <mergeCell ref="G334:H334"/>
    <mergeCell ref="B335:C335"/>
    <mergeCell ref="D335:E335"/>
    <mergeCell ref="D336:E336"/>
    <mergeCell ref="G336:H336"/>
    <mergeCell ref="B337:C337"/>
    <mergeCell ref="D337:E337"/>
    <mergeCell ref="G335:H335"/>
    <mergeCell ref="G333:H333"/>
    <mergeCell ref="G331:H331"/>
    <mergeCell ref="G329:H329"/>
    <mergeCell ref="G337:H337"/>
    <mergeCell ref="D320:E320"/>
    <mergeCell ref="G320:H320"/>
    <mergeCell ref="B321:C321"/>
    <mergeCell ref="D321:E321"/>
    <mergeCell ref="D322:E322"/>
    <mergeCell ref="G322:H322"/>
    <mergeCell ref="B323:C323"/>
    <mergeCell ref="D323:E323"/>
    <mergeCell ref="D324:E324"/>
    <mergeCell ref="G324:H324"/>
    <mergeCell ref="B325:C325"/>
    <mergeCell ref="D325:E325"/>
    <mergeCell ref="D326:E326"/>
    <mergeCell ref="G326:H326"/>
    <mergeCell ref="B327:C327"/>
    <mergeCell ref="D327:E327"/>
    <mergeCell ref="D328:E328"/>
    <mergeCell ref="G328:H328"/>
    <mergeCell ref="G327:H327"/>
    <mergeCell ref="G325:H325"/>
    <mergeCell ref="G323:H323"/>
    <mergeCell ref="G321:H321"/>
    <mergeCell ref="D311:E311"/>
    <mergeCell ref="G311:H311"/>
    <mergeCell ref="B312:C312"/>
    <mergeCell ref="D312:E312"/>
    <mergeCell ref="D313:E313"/>
    <mergeCell ref="G313:H313"/>
    <mergeCell ref="B314:C314"/>
    <mergeCell ref="D314:E314"/>
    <mergeCell ref="D315:E315"/>
    <mergeCell ref="G315:H315"/>
    <mergeCell ref="B316:C316"/>
    <mergeCell ref="D316:E316"/>
    <mergeCell ref="D317:E317"/>
    <mergeCell ref="G317:H317"/>
    <mergeCell ref="B318:C318"/>
    <mergeCell ref="D318:E318"/>
    <mergeCell ref="D319:E319"/>
    <mergeCell ref="G319:H319"/>
    <mergeCell ref="G318:H318"/>
    <mergeCell ref="G316:H316"/>
    <mergeCell ref="G314:H314"/>
    <mergeCell ref="G312:H312"/>
    <mergeCell ref="B302:C302"/>
    <mergeCell ref="D302:E302"/>
    <mergeCell ref="D303:E303"/>
    <mergeCell ref="G303:H303"/>
    <mergeCell ref="B304:C304"/>
    <mergeCell ref="D304:E304"/>
    <mergeCell ref="D305:E305"/>
    <mergeCell ref="G305:H305"/>
    <mergeCell ref="B306:C306"/>
    <mergeCell ref="D306:E306"/>
    <mergeCell ref="D307:E307"/>
    <mergeCell ref="G307:H307"/>
    <mergeCell ref="B308:C308"/>
    <mergeCell ref="D308:E308"/>
    <mergeCell ref="D309:E309"/>
    <mergeCell ref="G309:H309"/>
    <mergeCell ref="B310:C310"/>
    <mergeCell ref="D310:E310"/>
    <mergeCell ref="G310:H310"/>
    <mergeCell ref="G308:H308"/>
    <mergeCell ref="G306:H306"/>
    <mergeCell ref="G304:H304"/>
    <mergeCell ref="G302:H302"/>
    <mergeCell ref="B292:C292"/>
    <mergeCell ref="D292:E292"/>
    <mergeCell ref="D293:E293"/>
    <mergeCell ref="G293:H293"/>
    <mergeCell ref="B294:C294"/>
    <mergeCell ref="D294:E294"/>
    <mergeCell ref="D295:E295"/>
    <mergeCell ref="G295:H295"/>
    <mergeCell ref="B296:C296"/>
    <mergeCell ref="D296:E296"/>
    <mergeCell ref="B297:C297"/>
    <mergeCell ref="D297:E297"/>
    <mergeCell ref="D299:E299"/>
    <mergeCell ref="G299:H299"/>
    <mergeCell ref="B300:C300"/>
    <mergeCell ref="D300:E300"/>
    <mergeCell ref="D301:E301"/>
    <mergeCell ref="G301:H301"/>
    <mergeCell ref="G300:H300"/>
    <mergeCell ref="G298:H298"/>
    <mergeCell ref="G297:H297"/>
    <mergeCell ref="G296:H296"/>
    <mergeCell ref="G294:H294"/>
    <mergeCell ref="G292:H292"/>
    <mergeCell ref="D281:E281"/>
    <mergeCell ref="G281:H281"/>
    <mergeCell ref="B282:C282"/>
    <mergeCell ref="D282:E282"/>
    <mergeCell ref="D283:E283"/>
    <mergeCell ref="G283:H283"/>
    <mergeCell ref="B284:C284"/>
    <mergeCell ref="D284:E284"/>
    <mergeCell ref="D285:E285"/>
    <mergeCell ref="G285:H285"/>
    <mergeCell ref="B286:C286"/>
    <mergeCell ref="D286:E286"/>
    <mergeCell ref="D287:E287"/>
    <mergeCell ref="G287:H287"/>
    <mergeCell ref="B288:C288"/>
    <mergeCell ref="D288:E288"/>
    <mergeCell ref="D291:E291"/>
    <mergeCell ref="G291:H291"/>
    <mergeCell ref="G288:H288"/>
    <mergeCell ref="G286:H286"/>
    <mergeCell ref="G284:H284"/>
    <mergeCell ref="G282:H282"/>
    <mergeCell ref="D289:E289"/>
    <mergeCell ref="G289:H289"/>
    <mergeCell ref="B290:C290"/>
    <mergeCell ref="D290:E290"/>
    <mergeCell ref="G290:H290"/>
    <mergeCell ref="B272:C272"/>
    <mergeCell ref="D272:E272"/>
    <mergeCell ref="D273:E273"/>
    <mergeCell ref="G273:H273"/>
    <mergeCell ref="B274:C274"/>
    <mergeCell ref="D274:E274"/>
    <mergeCell ref="D275:E275"/>
    <mergeCell ref="G275:H275"/>
    <mergeCell ref="B276:C276"/>
    <mergeCell ref="D276:E276"/>
    <mergeCell ref="D277:E277"/>
    <mergeCell ref="G277:H277"/>
    <mergeCell ref="B278:C278"/>
    <mergeCell ref="D278:E278"/>
    <mergeCell ref="D279:E279"/>
    <mergeCell ref="G279:H279"/>
    <mergeCell ref="B280:C280"/>
    <mergeCell ref="D280:E280"/>
    <mergeCell ref="G280:H280"/>
    <mergeCell ref="G278:H278"/>
    <mergeCell ref="G276:H276"/>
    <mergeCell ref="G274:H274"/>
    <mergeCell ref="G272:H272"/>
    <mergeCell ref="D263:E263"/>
    <mergeCell ref="G263:H263"/>
    <mergeCell ref="B264:C264"/>
    <mergeCell ref="D264:E264"/>
    <mergeCell ref="D265:E265"/>
    <mergeCell ref="G265:H265"/>
    <mergeCell ref="B266:C266"/>
    <mergeCell ref="D266:E266"/>
    <mergeCell ref="D267:E267"/>
    <mergeCell ref="G267:H267"/>
    <mergeCell ref="B268:C268"/>
    <mergeCell ref="D268:E268"/>
    <mergeCell ref="D269:E269"/>
    <mergeCell ref="G269:H269"/>
    <mergeCell ref="B270:C270"/>
    <mergeCell ref="D270:E270"/>
    <mergeCell ref="D271:E271"/>
    <mergeCell ref="G271:H271"/>
    <mergeCell ref="G270:H270"/>
    <mergeCell ref="G268:H268"/>
    <mergeCell ref="B250:C250"/>
    <mergeCell ref="D250:E250"/>
    <mergeCell ref="D251:E251"/>
    <mergeCell ref="G251:H251"/>
    <mergeCell ref="B252:C252"/>
    <mergeCell ref="D252:E252"/>
    <mergeCell ref="D253:E253"/>
    <mergeCell ref="G253:H253"/>
    <mergeCell ref="B254:C254"/>
    <mergeCell ref="D254:E254"/>
    <mergeCell ref="D255:E255"/>
    <mergeCell ref="G255:H255"/>
    <mergeCell ref="B256:C256"/>
    <mergeCell ref="D256:E256"/>
    <mergeCell ref="D261:E261"/>
    <mergeCell ref="G261:H261"/>
    <mergeCell ref="B262:C262"/>
    <mergeCell ref="D262:E262"/>
    <mergeCell ref="D259:E259"/>
    <mergeCell ref="G259:H259"/>
    <mergeCell ref="B260:C260"/>
    <mergeCell ref="D260:E260"/>
    <mergeCell ref="G260:H260"/>
    <mergeCell ref="D257:E257"/>
    <mergeCell ref="G257:H257"/>
    <mergeCell ref="B258:C258"/>
    <mergeCell ref="D258:E258"/>
    <mergeCell ref="D239:E239"/>
    <mergeCell ref="G239:H239"/>
    <mergeCell ref="B240:C240"/>
    <mergeCell ref="D240:E240"/>
    <mergeCell ref="D241:E241"/>
    <mergeCell ref="G241:H241"/>
    <mergeCell ref="B242:C242"/>
    <mergeCell ref="D242:E242"/>
    <mergeCell ref="D243:E243"/>
    <mergeCell ref="G243:H243"/>
    <mergeCell ref="B244:C244"/>
    <mergeCell ref="D244:E244"/>
    <mergeCell ref="D247:E247"/>
    <mergeCell ref="G247:H247"/>
    <mergeCell ref="B248:C248"/>
    <mergeCell ref="D248:E248"/>
    <mergeCell ref="D249:E249"/>
    <mergeCell ref="G249:H249"/>
    <mergeCell ref="B228:C228"/>
    <mergeCell ref="D228:E228"/>
    <mergeCell ref="D229:E229"/>
    <mergeCell ref="G229:H229"/>
    <mergeCell ref="B230:C230"/>
    <mergeCell ref="D230:E230"/>
    <mergeCell ref="D231:E231"/>
    <mergeCell ref="G231:H231"/>
    <mergeCell ref="B232:C232"/>
    <mergeCell ref="D232:E232"/>
    <mergeCell ref="D233:E233"/>
    <mergeCell ref="G233:H233"/>
    <mergeCell ref="B234:C234"/>
    <mergeCell ref="D234:E234"/>
    <mergeCell ref="D237:E237"/>
    <mergeCell ref="G237:H237"/>
    <mergeCell ref="B238:C238"/>
    <mergeCell ref="D238:E238"/>
    <mergeCell ref="G230:H230"/>
    <mergeCell ref="G228:H228"/>
    <mergeCell ref="B214:C214"/>
    <mergeCell ref="D214:E214"/>
    <mergeCell ref="D215:E215"/>
    <mergeCell ref="G215:H215"/>
    <mergeCell ref="B216:C216"/>
    <mergeCell ref="D216:E216"/>
    <mergeCell ref="D217:E217"/>
    <mergeCell ref="G217:H217"/>
    <mergeCell ref="B218:C218"/>
    <mergeCell ref="D218:E218"/>
    <mergeCell ref="D219:E219"/>
    <mergeCell ref="G219:H219"/>
    <mergeCell ref="B220:C220"/>
    <mergeCell ref="D220:E220"/>
    <mergeCell ref="D221:E221"/>
    <mergeCell ref="G221:H221"/>
    <mergeCell ref="B222:C222"/>
    <mergeCell ref="D222:E222"/>
    <mergeCell ref="D223:E223"/>
    <mergeCell ref="G223:H223"/>
    <mergeCell ref="B224:C224"/>
    <mergeCell ref="D224:E224"/>
    <mergeCell ref="D225:E225"/>
    <mergeCell ref="G225:H225"/>
    <mergeCell ref="B226:C226"/>
    <mergeCell ref="D226:E226"/>
    <mergeCell ref="D227:E227"/>
    <mergeCell ref="G227:H227"/>
    <mergeCell ref="D203:E203"/>
    <mergeCell ref="G203:H203"/>
    <mergeCell ref="B204:C204"/>
    <mergeCell ref="D204:E204"/>
    <mergeCell ref="D205:E205"/>
    <mergeCell ref="G205:H205"/>
    <mergeCell ref="B206:C206"/>
    <mergeCell ref="D206:E206"/>
    <mergeCell ref="D207:E207"/>
    <mergeCell ref="G207:H207"/>
    <mergeCell ref="B208:C208"/>
    <mergeCell ref="D208:E208"/>
    <mergeCell ref="D209:E209"/>
    <mergeCell ref="G209:H209"/>
    <mergeCell ref="B210:C210"/>
    <mergeCell ref="D210:E210"/>
    <mergeCell ref="D213:E213"/>
    <mergeCell ref="G213:H213"/>
    <mergeCell ref="G210:H210"/>
    <mergeCell ref="G208:H208"/>
    <mergeCell ref="G206:H206"/>
    <mergeCell ref="G204:H204"/>
    <mergeCell ref="B194:C194"/>
    <mergeCell ref="D194:E194"/>
    <mergeCell ref="D195:E195"/>
    <mergeCell ref="G195:H195"/>
    <mergeCell ref="B196:C196"/>
    <mergeCell ref="D196:E196"/>
    <mergeCell ref="D197:E197"/>
    <mergeCell ref="G197:H197"/>
    <mergeCell ref="B198:C198"/>
    <mergeCell ref="D198:E198"/>
    <mergeCell ref="D199:E199"/>
    <mergeCell ref="G199:H199"/>
    <mergeCell ref="B200:C200"/>
    <mergeCell ref="D200:E200"/>
    <mergeCell ref="D201:E201"/>
    <mergeCell ref="G201:H201"/>
    <mergeCell ref="B202:C202"/>
    <mergeCell ref="D202:E202"/>
    <mergeCell ref="G202:H202"/>
    <mergeCell ref="G200:H200"/>
    <mergeCell ref="G198:H198"/>
    <mergeCell ref="G196:H196"/>
    <mergeCell ref="G194:H194"/>
    <mergeCell ref="D175:E175"/>
    <mergeCell ref="G175:H175"/>
    <mergeCell ref="B176:C176"/>
    <mergeCell ref="D176:E176"/>
    <mergeCell ref="D177:E177"/>
    <mergeCell ref="G177:H177"/>
    <mergeCell ref="B178:C178"/>
    <mergeCell ref="D178:E178"/>
    <mergeCell ref="D189:E189"/>
    <mergeCell ref="G189:H189"/>
    <mergeCell ref="B190:C190"/>
    <mergeCell ref="D190:E190"/>
    <mergeCell ref="D191:E191"/>
    <mergeCell ref="G191:H191"/>
    <mergeCell ref="B192:C192"/>
    <mergeCell ref="D192:E192"/>
    <mergeCell ref="D193:E193"/>
    <mergeCell ref="G193:H193"/>
    <mergeCell ref="G190:H190"/>
    <mergeCell ref="G178:H178"/>
    <mergeCell ref="G176:H176"/>
    <mergeCell ref="G192:H192"/>
    <mergeCell ref="B184:C184"/>
    <mergeCell ref="D184:E184"/>
    <mergeCell ref="G184:H184"/>
    <mergeCell ref="D187:E187"/>
    <mergeCell ref="G187:H187"/>
    <mergeCell ref="B188:C188"/>
    <mergeCell ref="D188:E188"/>
    <mergeCell ref="G188:H188"/>
    <mergeCell ref="D185:E185"/>
    <mergeCell ref="G185:H185"/>
    <mergeCell ref="B166:C166"/>
    <mergeCell ref="D166:E166"/>
    <mergeCell ref="D167:E167"/>
    <mergeCell ref="G167:H167"/>
    <mergeCell ref="B168:C168"/>
    <mergeCell ref="D168:E168"/>
    <mergeCell ref="D169:E169"/>
    <mergeCell ref="G169:H169"/>
    <mergeCell ref="B170:C170"/>
    <mergeCell ref="D170:E170"/>
    <mergeCell ref="D171:E171"/>
    <mergeCell ref="G171:H171"/>
    <mergeCell ref="B172:C172"/>
    <mergeCell ref="D172:E172"/>
    <mergeCell ref="D173:E173"/>
    <mergeCell ref="G173:H173"/>
    <mergeCell ref="B174:C174"/>
    <mergeCell ref="D174:E174"/>
    <mergeCell ref="G174:H174"/>
    <mergeCell ref="G172:H172"/>
    <mergeCell ref="G170:H170"/>
    <mergeCell ref="G168:H168"/>
    <mergeCell ref="G166:H166"/>
    <mergeCell ref="D155:E155"/>
    <mergeCell ref="G155:H155"/>
    <mergeCell ref="B156:C156"/>
    <mergeCell ref="D156:E156"/>
    <mergeCell ref="D157:E157"/>
    <mergeCell ref="G157:H157"/>
    <mergeCell ref="B158:C158"/>
    <mergeCell ref="D158:E158"/>
    <mergeCell ref="D159:E159"/>
    <mergeCell ref="G159:H159"/>
    <mergeCell ref="B160:C160"/>
    <mergeCell ref="D160:E160"/>
    <mergeCell ref="D163:E163"/>
    <mergeCell ref="G163:H163"/>
    <mergeCell ref="B164:C164"/>
    <mergeCell ref="D164:E164"/>
    <mergeCell ref="D165:E165"/>
    <mergeCell ref="G165:H165"/>
    <mergeCell ref="G160:H160"/>
    <mergeCell ref="G158:H158"/>
    <mergeCell ref="G156:H156"/>
    <mergeCell ref="G164:H164"/>
    <mergeCell ref="B150:C150"/>
    <mergeCell ref="D150:E150"/>
    <mergeCell ref="D151:E151"/>
    <mergeCell ref="G151:H151"/>
    <mergeCell ref="B152:C152"/>
    <mergeCell ref="D152:E152"/>
    <mergeCell ref="D153:E153"/>
    <mergeCell ref="G153:H153"/>
    <mergeCell ref="B148:C148"/>
    <mergeCell ref="D148:E148"/>
    <mergeCell ref="D149:E149"/>
    <mergeCell ref="G149:H149"/>
    <mergeCell ref="B146:C146"/>
    <mergeCell ref="D146:E146"/>
    <mergeCell ref="D147:E147"/>
    <mergeCell ref="G147:H147"/>
    <mergeCell ref="B154:C154"/>
    <mergeCell ref="D154:E154"/>
    <mergeCell ref="G148:H148"/>
    <mergeCell ref="G146:H146"/>
    <mergeCell ref="G154:H154"/>
    <mergeCell ref="G152:H152"/>
    <mergeCell ref="G150:H150"/>
    <mergeCell ref="B142:C142"/>
    <mergeCell ref="D142:E142"/>
    <mergeCell ref="D143:E143"/>
    <mergeCell ref="G143:H143"/>
    <mergeCell ref="B144:C144"/>
    <mergeCell ref="D144:E144"/>
    <mergeCell ref="D145:E145"/>
    <mergeCell ref="G145:H145"/>
    <mergeCell ref="B136:C136"/>
    <mergeCell ref="D136:E136"/>
    <mergeCell ref="D137:E137"/>
    <mergeCell ref="G137:H137"/>
    <mergeCell ref="B138:C138"/>
    <mergeCell ref="D138:E138"/>
    <mergeCell ref="D139:E139"/>
    <mergeCell ref="G139:H139"/>
    <mergeCell ref="B140:C140"/>
    <mergeCell ref="D140:E140"/>
    <mergeCell ref="D141:E141"/>
    <mergeCell ref="G141:H141"/>
    <mergeCell ref="G144:H144"/>
    <mergeCell ref="G140:H140"/>
    <mergeCell ref="G138:H138"/>
    <mergeCell ref="G136:H136"/>
    <mergeCell ref="B134:C134"/>
    <mergeCell ref="D134:E134"/>
    <mergeCell ref="D135:E135"/>
    <mergeCell ref="G135:H135"/>
    <mergeCell ref="D133:E133"/>
    <mergeCell ref="G133:H133"/>
    <mergeCell ref="B132:C132"/>
    <mergeCell ref="D132:E132"/>
    <mergeCell ref="B126:C126"/>
    <mergeCell ref="D126:E126"/>
    <mergeCell ref="D127:E127"/>
    <mergeCell ref="G127:H127"/>
    <mergeCell ref="B128:C128"/>
    <mergeCell ref="D128:E128"/>
    <mergeCell ref="D129:E129"/>
    <mergeCell ref="G129:H129"/>
    <mergeCell ref="B130:C130"/>
    <mergeCell ref="D130:E130"/>
    <mergeCell ref="D131:E131"/>
    <mergeCell ref="G131:H131"/>
    <mergeCell ref="G134:H134"/>
    <mergeCell ref="B120:C120"/>
    <mergeCell ref="D120:E120"/>
    <mergeCell ref="D121:E121"/>
    <mergeCell ref="G121:H121"/>
    <mergeCell ref="B122:C122"/>
    <mergeCell ref="D122:E122"/>
    <mergeCell ref="D123:E123"/>
    <mergeCell ref="G123:H123"/>
    <mergeCell ref="B124:C124"/>
    <mergeCell ref="D124:E124"/>
    <mergeCell ref="D125:E125"/>
    <mergeCell ref="G125:H125"/>
    <mergeCell ref="G124:H124"/>
    <mergeCell ref="G126:H126"/>
    <mergeCell ref="B116:C116"/>
    <mergeCell ref="D116:E116"/>
    <mergeCell ref="D117:E117"/>
    <mergeCell ref="G117:H117"/>
    <mergeCell ref="B118:C118"/>
    <mergeCell ref="D118:E118"/>
    <mergeCell ref="D119:E119"/>
    <mergeCell ref="G119:H119"/>
    <mergeCell ref="G116:H116"/>
    <mergeCell ref="G118:H118"/>
    <mergeCell ref="B114:C114"/>
    <mergeCell ref="D114:E114"/>
    <mergeCell ref="D115:E115"/>
    <mergeCell ref="G115:H115"/>
    <mergeCell ref="D109:E109"/>
    <mergeCell ref="G109:H109"/>
    <mergeCell ref="B110:C110"/>
    <mergeCell ref="D110:E110"/>
    <mergeCell ref="D111:E111"/>
    <mergeCell ref="G111:H111"/>
    <mergeCell ref="G112:H112"/>
    <mergeCell ref="B112:C112"/>
    <mergeCell ref="D112:E112"/>
    <mergeCell ref="D113:E113"/>
    <mergeCell ref="G113:H113"/>
    <mergeCell ref="G108:H108"/>
    <mergeCell ref="G110:H110"/>
    <mergeCell ref="G114:H114"/>
    <mergeCell ref="B106:C106"/>
    <mergeCell ref="D106:E106"/>
    <mergeCell ref="D107:E107"/>
    <mergeCell ref="G107:H107"/>
    <mergeCell ref="B108:C108"/>
    <mergeCell ref="D108:E108"/>
    <mergeCell ref="B100:C100"/>
    <mergeCell ref="D100:E100"/>
    <mergeCell ref="D101:E101"/>
    <mergeCell ref="G101:H101"/>
    <mergeCell ref="B102:C102"/>
    <mergeCell ref="D102:E102"/>
    <mergeCell ref="D103:E103"/>
    <mergeCell ref="G103:H103"/>
    <mergeCell ref="G104:H104"/>
    <mergeCell ref="B104:C104"/>
    <mergeCell ref="D104:E104"/>
    <mergeCell ref="D105:E105"/>
    <mergeCell ref="G105:H105"/>
    <mergeCell ref="B82:C82"/>
    <mergeCell ref="D82:E82"/>
    <mergeCell ref="B83:C83"/>
    <mergeCell ref="D83:E83"/>
    <mergeCell ref="D85:E85"/>
    <mergeCell ref="G85:H85"/>
    <mergeCell ref="B86:C86"/>
    <mergeCell ref="D86:E86"/>
    <mergeCell ref="D87:E87"/>
    <mergeCell ref="G87:H87"/>
    <mergeCell ref="G88:H88"/>
    <mergeCell ref="B88:C88"/>
    <mergeCell ref="D88:E88"/>
    <mergeCell ref="B89:C89"/>
    <mergeCell ref="D89:E89"/>
    <mergeCell ref="D91:E91"/>
    <mergeCell ref="G91:H91"/>
    <mergeCell ref="B80:C80"/>
    <mergeCell ref="D80:E80"/>
    <mergeCell ref="D81:E81"/>
    <mergeCell ref="G81:H81"/>
    <mergeCell ref="G128:H128"/>
    <mergeCell ref="G120:H120"/>
    <mergeCell ref="G122:H122"/>
    <mergeCell ref="G100:H100"/>
    <mergeCell ref="G102:H102"/>
    <mergeCell ref="G89:H89"/>
    <mergeCell ref="G90:H90"/>
    <mergeCell ref="G92:H92"/>
    <mergeCell ref="G96:H96"/>
    <mergeCell ref="G98:H98"/>
    <mergeCell ref="G80:H80"/>
    <mergeCell ref="G82:H82"/>
    <mergeCell ref="G83:H83"/>
    <mergeCell ref="G84:H84"/>
    <mergeCell ref="G86:H86"/>
    <mergeCell ref="B98:C98"/>
    <mergeCell ref="D98:E98"/>
    <mergeCell ref="D99:E99"/>
    <mergeCell ref="G99:H99"/>
    <mergeCell ref="G106:H106"/>
    <mergeCell ref="B92:C92"/>
    <mergeCell ref="D92:E92"/>
    <mergeCell ref="D95:E95"/>
    <mergeCell ref="G95:H95"/>
    <mergeCell ref="B96:C96"/>
    <mergeCell ref="D96:E96"/>
    <mergeCell ref="D97:E97"/>
    <mergeCell ref="G97:H97"/>
    <mergeCell ref="D64:E64"/>
    <mergeCell ref="B56:C56"/>
    <mergeCell ref="D56:E56"/>
    <mergeCell ref="D57:E57"/>
    <mergeCell ref="G57:H57"/>
    <mergeCell ref="G58:H58"/>
    <mergeCell ref="G59:H59"/>
    <mergeCell ref="B58:C58"/>
    <mergeCell ref="D58:E58"/>
    <mergeCell ref="B59:C59"/>
    <mergeCell ref="D59:E59"/>
    <mergeCell ref="B72:C72"/>
    <mergeCell ref="D72:E72"/>
    <mergeCell ref="B77:C77"/>
    <mergeCell ref="D77:E77"/>
    <mergeCell ref="D79:E79"/>
    <mergeCell ref="G79:H79"/>
    <mergeCell ref="D67:E67"/>
    <mergeCell ref="G67:H67"/>
    <mergeCell ref="B68:C68"/>
    <mergeCell ref="D68:E68"/>
    <mergeCell ref="G68:H68"/>
    <mergeCell ref="D73:E73"/>
    <mergeCell ref="G73:H73"/>
    <mergeCell ref="B74:C74"/>
    <mergeCell ref="D74:E74"/>
    <mergeCell ref="G74:H74"/>
    <mergeCell ref="D75:E75"/>
    <mergeCell ref="G75:H75"/>
    <mergeCell ref="B76:C76"/>
    <mergeCell ref="D76:E76"/>
    <mergeCell ref="G76:H76"/>
    <mergeCell ref="D55:E55"/>
    <mergeCell ref="G55:H55"/>
    <mergeCell ref="G56:H56"/>
    <mergeCell ref="B50:C50"/>
    <mergeCell ref="D50:E50"/>
    <mergeCell ref="D51:E51"/>
    <mergeCell ref="G51:H51"/>
    <mergeCell ref="B52:C52"/>
    <mergeCell ref="D52:E52"/>
    <mergeCell ref="B53:C53"/>
    <mergeCell ref="D53:E53"/>
    <mergeCell ref="G66:H66"/>
    <mergeCell ref="G60:H60"/>
    <mergeCell ref="G70:H70"/>
    <mergeCell ref="G72:H72"/>
    <mergeCell ref="G77:H77"/>
    <mergeCell ref="G78:H78"/>
    <mergeCell ref="G54:H54"/>
    <mergeCell ref="D65:E65"/>
    <mergeCell ref="G65:H65"/>
    <mergeCell ref="B66:C66"/>
    <mergeCell ref="D66:E66"/>
    <mergeCell ref="D69:E69"/>
    <mergeCell ref="G69:H69"/>
    <mergeCell ref="B70:C70"/>
    <mergeCell ref="D70:E70"/>
    <mergeCell ref="D71:E71"/>
    <mergeCell ref="G71:H71"/>
    <mergeCell ref="D63:E63"/>
    <mergeCell ref="G63:H63"/>
    <mergeCell ref="G64:H64"/>
    <mergeCell ref="B64:C64"/>
    <mergeCell ref="B48:C48"/>
    <mergeCell ref="D48:E48"/>
    <mergeCell ref="D49:E49"/>
    <mergeCell ref="G49:H49"/>
    <mergeCell ref="G50:H50"/>
    <mergeCell ref="G52:H52"/>
    <mergeCell ref="G53:H53"/>
    <mergeCell ref="B44:C44"/>
    <mergeCell ref="D44:E44"/>
    <mergeCell ref="D45:E45"/>
    <mergeCell ref="G45:H45"/>
    <mergeCell ref="G46:H46"/>
    <mergeCell ref="B46:C46"/>
    <mergeCell ref="D46:E46"/>
    <mergeCell ref="D47:E47"/>
    <mergeCell ref="G47:H47"/>
    <mergeCell ref="B38:C38"/>
    <mergeCell ref="D38:E38"/>
    <mergeCell ref="D39:E39"/>
    <mergeCell ref="G39:H39"/>
    <mergeCell ref="B40:C40"/>
    <mergeCell ref="D40:E40"/>
    <mergeCell ref="D41:E41"/>
    <mergeCell ref="G41:H41"/>
    <mergeCell ref="B42:C42"/>
    <mergeCell ref="D42:E42"/>
    <mergeCell ref="D43:E43"/>
    <mergeCell ref="G43:H43"/>
    <mergeCell ref="G44:H44"/>
    <mergeCell ref="G42:H42"/>
    <mergeCell ref="G48:H48"/>
    <mergeCell ref="B32:C32"/>
    <mergeCell ref="D32:E32"/>
    <mergeCell ref="D33:E33"/>
    <mergeCell ref="G33:H33"/>
    <mergeCell ref="B34:C34"/>
    <mergeCell ref="D34:E34"/>
    <mergeCell ref="D35:E35"/>
    <mergeCell ref="G35:H35"/>
    <mergeCell ref="B36:C36"/>
    <mergeCell ref="D36:E36"/>
    <mergeCell ref="D37:E37"/>
    <mergeCell ref="G37:H37"/>
    <mergeCell ref="G40:H40"/>
    <mergeCell ref="B30:C30"/>
    <mergeCell ref="D30:E30"/>
    <mergeCell ref="D31:E31"/>
    <mergeCell ref="G31:H31"/>
    <mergeCell ref="G30:H30"/>
    <mergeCell ref="G32:H32"/>
    <mergeCell ref="G34:H34"/>
    <mergeCell ref="G36:H36"/>
    <mergeCell ref="G38:H38"/>
    <mergeCell ref="B16:C16"/>
    <mergeCell ref="D16:E16"/>
    <mergeCell ref="D17:E17"/>
    <mergeCell ref="G17:H17"/>
    <mergeCell ref="G16:H16"/>
    <mergeCell ref="G18:H18"/>
    <mergeCell ref="G26:H26"/>
    <mergeCell ref="G28:H28"/>
    <mergeCell ref="B26:C26"/>
    <mergeCell ref="D26:E26"/>
    <mergeCell ref="D27:E27"/>
    <mergeCell ref="G27:H27"/>
    <mergeCell ref="B28:C28"/>
    <mergeCell ref="D28:E28"/>
    <mergeCell ref="D29:E29"/>
    <mergeCell ref="G29:H29"/>
    <mergeCell ref="B20:C20"/>
    <mergeCell ref="D20:E20"/>
    <mergeCell ref="D21:E21"/>
    <mergeCell ref="G21:H21"/>
    <mergeCell ref="B22:C22"/>
    <mergeCell ref="D22:E22"/>
    <mergeCell ref="D23:E23"/>
    <mergeCell ref="G23:H23"/>
    <mergeCell ref="G24:H24"/>
    <mergeCell ref="B24:C24"/>
    <mergeCell ref="D24:E24"/>
    <mergeCell ref="D25:E25"/>
    <mergeCell ref="G25:H25"/>
    <mergeCell ref="G22:H22"/>
    <mergeCell ref="B8:C8"/>
    <mergeCell ref="D8:E8"/>
    <mergeCell ref="D9:E9"/>
    <mergeCell ref="G12:H12"/>
    <mergeCell ref="G13:H13"/>
    <mergeCell ref="D14:E14"/>
    <mergeCell ref="G14:H14"/>
    <mergeCell ref="G20:H20"/>
    <mergeCell ref="A1:K1"/>
    <mergeCell ref="A2:F2"/>
    <mergeCell ref="G2:K3"/>
    <mergeCell ref="A4:K4"/>
    <mergeCell ref="D5:E5"/>
    <mergeCell ref="G5:H5"/>
    <mergeCell ref="D7:E7"/>
    <mergeCell ref="G7:H7"/>
    <mergeCell ref="G132:H132"/>
    <mergeCell ref="G130:H130"/>
    <mergeCell ref="B18:C18"/>
    <mergeCell ref="D18:E18"/>
    <mergeCell ref="D19:E19"/>
    <mergeCell ref="G19:H19"/>
    <mergeCell ref="B10:C10"/>
    <mergeCell ref="D10:E10"/>
    <mergeCell ref="D11:E11"/>
    <mergeCell ref="G11:H11"/>
    <mergeCell ref="B12:C12"/>
    <mergeCell ref="D12:E12"/>
    <mergeCell ref="B13:C13"/>
    <mergeCell ref="D13:E13"/>
    <mergeCell ref="D15:E15"/>
    <mergeCell ref="G15:H15"/>
    <mergeCell ref="G226:H226"/>
    <mergeCell ref="G224:H224"/>
    <mergeCell ref="G222:H222"/>
    <mergeCell ref="G220:H220"/>
    <mergeCell ref="G218:H218"/>
    <mergeCell ref="G216:H216"/>
    <mergeCell ref="G248:H248"/>
    <mergeCell ref="G244:H244"/>
    <mergeCell ref="G242:H242"/>
    <mergeCell ref="G240:H240"/>
    <mergeCell ref="G238:H238"/>
    <mergeCell ref="G234:H234"/>
    <mergeCell ref="G232:H232"/>
    <mergeCell ref="G266:H266"/>
    <mergeCell ref="G264:H264"/>
    <mergeCell ref="G262:H262"/>
    <mergeCell ref="G256:H256"/>
    <mergeCell ref="G254:H254"/>
    <mergeCell ref="G252:H252"/>
    <mergeCell ref="G250:H250"/>
    <mergeCell ref="G258:H258"/>
    <mergeCell ref="G599:H599"/>
    <mergeCell ref="G655:H655"/>
    <mergeCell ref="G653:H653"/>
    <mergeCell ref="G651:H651"/>
    <mergeCell ref="G649:H649"/>
    <mergeCell ref="G641:H641"/>
    <mergeCell ref="G639:H639"/>
    <mergeCell ref="G637:H637"/>
    <mergeCell ref="G633:H633"/>
    <mergeCell ref="G631:H631"/>
    <mergeCell ref="G629:H629"/>
    <mergeCell ref="G625:H625"/>
    <mergeCell ref="G659:H659"/>
    <mergeCell ref="G657:H657"/>
    <mergeCell ref="G705:H705"/>
    <mergeCell ref="G703:H703"/>
    <mergeCell ref="G699:H699"/>
    <mergeCell ref="G697:H697"/>
    <mergeCell ref="G645:H645"/>
    <mergeCell ref="D820:E820"/>
    <mergeCell ref="G820:H820"/>
    <mergeCell ref="B821:C821"/>
    <mergeCell ref="D821:E821"/>
    <mergeCell ref="G821:H821"/>
    <mergeCell ref="G817:H817"/>
    <mergeCell ref="G815:H815"/>
    <mergeCell ref="G813:H813"/>
    <mergeCell ref="G865:H865"/>
    <mergeCell ref="G863:H863"/>
    <mergeCell ref="G833:H833"/>
    <mergeCell ref="G831:H831"/>
    <mergeCell ref="G830:H830"/>
    <mergeCell ref="G867:H867"/>
    <mergeCell ref="G866:H866"/>
    <mergeCell ref="G769:H769"/>
    <mergeCell ref="G787:H787"/>
    <mergeCell ref="G786:H786"/>
    <mergeCell ref="B777:C777"/>
    <mergeCell ref="D777:E777"/>
    <mergeCell ref="B778:C778"/>
    <mergeCell ref="D778:E778"/>
    <mergeCell ref="D780:E780"/>
    <mergeCell ref="G780:H780"/>
    <mergeCell ref="B781:C781"/>
    <mergeCell ref="D781:E781"/>
    <mergeCell ref="B782:C782"/>
    <mergeCell ref="D782:E782"/>
    <mergeCell ref="B775:C775"/>
    <mergeCell ref="D775:E775"/>
    <mergeCell ref="D776:E776"/>
    <mergeCell ref="G776:H776"/>
    <mergeCell ref="G783:H783"/>
    <mergeCell ref="G782:H782"/>
    <mergeCell ref="G781:H781"/>
    <mergeCell ref="G779:H779"/>
    <mergeCell ref="G737:H737"/>
    <mergeCell ref="G727:H727"/>
    <mergeCell ref="G725:H725"/>
    <mergeCell ref="G723:H723"/>
    <mergeCell ref="G715:H715"/>
    <mergeCell ref="G874:H874"/>
    <mergeCell ref="G873:H873"/>
    <mergeCell ref="G870:H870"/>
    <mergeCell ref="G767:H767"/>
    <mergeCell ref="G766:H766"/>
    <mergeCell ref="G765:H765"/>
    <mergeCell ref="G763:H763"/>
    <mergeCell ref="G827:H827"/>
    <mergeCell ref="G713:H713"/>
    <mergeCell ref="G711:H711"/>
    <mergeCell ref="G709:H709"/>
    <mergeCell ref="G707:H707"/>
    <mergeCell ref="G573:H573"/>
    <mergeCell ref="G623:H623"/>
    <mergeCell ref="G621:H621"/>
    <mergeCell ref="G619:H619"/>
    <mergeCell ref="G613:H613"/>
    <mergeCell ref="G611:H611"/>
    <mergeCell ref="G609:H609"/>
    <mergeCell ref="G607:H607"/>
    <mergeCell ref="G605:H605"/>
    <mergeCell ref="G603:H603"/>
  </mergeCells>
  <phoneticPr fontId="16" type="noConversion"/>
  <pageMargins left="0.25999999000000001" right="0.219999999" top="0.259999990463257" bottom="0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activeCell="A4" sqref="A4"/>
    </sheetView>
  </sheetViews>
  <sheetFormatPr defaultRowHeight="15" x14ac:dyDescent="0.25"/>
  <cols>
    <col min="1" max="1" width="6.140625" customWidth="1"/>
    <col min="2" max="2" width="18.7109375" customWidth="1"/>
    <col min="3" max="3" width="13.7109375" customWidth="1"/>
    <col min="4" max="5" width="16.85546875" customWidth="1"/>
    <col min="6" max="6" width="14.28515625" customWidth="1"/>
    <col min="7" max="7" width="20.28515625" bestFit="1" customWidth="1"/>
    <col min="8" max="8" width="20.140625" customWidth="1"/>
    <col min="10" max="10" width="14.85546875" customWidth="1"/>
    <col min="11" max="11" width="0.140625" hidden="1" customWidth="1"/>
    <col min="13" max="13" width="14.42578125" customWidth="1"/>
    <col min="14" max="14" width="3.85546875" hidden="1" customWidth="1"/>
  </cols>
  <sheetData>
    <row r="1" spans="1:14" ht="92.25" customHeight="1" x14ac:dyDescent="0.25">
      <c r="A1" s="146" t="s">
        <v>981</v>
      </c>
      <c r="B1" s="146"/>
      <c r="C1" s="146"/>
      <c r="D1" s="146"/>
      <c r="E1" s="146"/>
      <c r="F1" s="146"/>
      <c r="G1" s="81"/>
      <c r="H1" s="147" t="s">
        <v>745</v>
      </c>
      <c r="I1" s="147"/>
      <c r="J1" s="147"/>
      <c r="K1" s="147"/>
      <c r="L1" s="147"/>
      <c r="M1" s="147"/>
    </row>
    <row r="2" spans="1:14" ht="33" customHeight="1" x14ac:dyDescent="0.25">
      <c r="A2" s="111" t="s">
        <v>979</v>
      </c>
      <c r="B2" s="111"/>
      <c r="C2" s="111"/>
      <c r="D2" s="111"/>
      <c r="E2" s="111"/>
      <c r="F2" s="111"/>
      <c r="H2" s="153" t="s">
        <v>980</v>
      </c>
      <c r="I2" s="153"/>
      <c r="J2" s="153"/>
      <c r="K2" s="153"/>
      <c r="L2" s="153"/>
      <c r="M2" s="153"/>
    </row>
    <row r="3" spans="1:14" ht="21" customHeight="1" x14ac:dyDescent="0.25">
      <c r="A3" s="82" t="s">
        <v>1133</v>
      </c>
      <c r="C3" s="8"/>
      <c r="D3" s="9"/>
      <c r="E3" s="9"/>
      <c r="F3" s="9"/>
      <c r="G3" s="13"/>
      <c r="H3" s="13"/>
      <c r="I3" s="13"/>
      <c r="J3" s="13"/>
      <c r="K3" s="13"/>
      <c r="L3" s="148"/>
      <c r="M3" s="148"/>
    </row>
    <row r="4" spans="1:14" ht="10.5" customHeight="1" x14ac:dyDescent="0.25">
      <c r="A4" s="14"/>
    </row>
    <row r="5" spans="1:14" ht="52.5" customHeight="1" thickBot="1" x14ac:dyDescent="0.3">
      <c r="A5" s="154" t="s">
        <v>982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</row>
    <row r="6" spans="1:14" ht="7.5" customHeight="1" thickTop="1" thickBo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5.75" thickTop="1" x14ac:dyDescent="0.25">
      <c r="A7" s="157" t="s">
        <v>746</v>
      </c>
      <c r="B7" s="159" t="s">
        <v>747</v>
      </c>
      <c r="C7" s="161" t="s">
        <v>748</v>
      </c>
      <c r="D7" s="162"/>
      <c r="E7" s="165" t="s">
        <v>749</v>
      </c>
      <c r="F7" s="165" t="s">
        <v>750</v>
      </c>
      <c r="G7" s="165" t="s">
        <v>751</v>
      </c>
      <c r="H7" s="165"/>
      <c r="I7" s="159" t="s">
        <v>752</v>
      </c>
      <c r="J7" s="165" t="s">
        <v>753</v>
      </c>
      <c r="K7" s="165" t="s">
        <v>754</v>
      </c>
      <c r="L7" s="159" t="s">
        <v>755</v>
      </c>
      <c r="M7" s="149" t="s">
        <v>756</v>
      </c>
      <c r="N7" s="151" t="s">
        <v>757</v>
      </c>
    </row>
    <row r="8" spans="1:14" x14ac:dyDescent="0.25">
      <c r="A8" s="158"/>
      <c r="B8" s="160"/>
      <c r="C8" s="163"/>
      <c r="D8" s="164"/>
      <c r="E8" s="166"/>
      <c r="F8" s="166"/>
      <c r="G8" s="16" t="s">
        <v>758</v>
      </c>
      <c r="H8" s="16" t="s">
        <v>759</v>
      </c>
      <c r="I8" s="168"/>
      <c r="J8" s="166"/>
      <c r="K8" s="166"/>
      <c r="L8" s="160"/>
      <c r="M8" s="150"/>
      <c r="N8" s="152"/>
    </row>
    <row r="9" spans="1:14" ht="88.5" customHeight="1" x14ac:dyDescent="0.25">
      <c r="A9" s="17"/>
      <c r="B9" s="18" t="s">
        <v>760</v>
      </c>
      <c r="C9" s="18" t="s">
        <v>761</v>
      </c>
      <c r="D9" s="18" t="s">
        <v>762</v>
      </c>
      <c r="E9" s="19" t="s">
        <v>763</v>
      </c>
      <c r="F9" s="19" t="s">
        <v>764</v>
      </c>
      <c r="G9" s="19" t="s">
        <v>765</v>
      </c>
      <c r="H9" s="19" t="s">
        <v>766</v>
      </c>
      <c r="I9" s="19" t="s">
        <v>767</v>
      </c>
      <c r="J9" s="19" t="s">
        <v>768</v>
      </c>
      <c r="K9" s="19" t="s">
        <v>769</v>
      </c>
      <c r="L9" s="20" t="s">
        <v>770</v>
      </c>
      <c r="M9" s="21" t="s">
        <v>771</v>
      </c>
      <c r="N9" s="22" t="s">
        <v>772</v>
      </c>
    </row>
    <row r="10" spans="1:14" ht="45" x14ac:dyDescent="0.25">
      <c r="A10" s="23" t="s">
        <v>773</v>
      </c>
      <c r="B10" s="24" t="s">
        <v>774</v>
      </c>
      <c r="C10" s="25" t="s">
        <v>530</v>
      </c>
      <c r="D10" s="25" t="s">
        <v>775</v>
      </c>
      <c r="E10" s="25" t="s">
        <v>776</v>
      </c>
      <c r="F10" s="25" t="s">
        <v>777</v>
      </c>
      <c r="G10" s="26">
        <v>6892717</v>
      </c>
      <c r="H10" s="26">
        <v>19895420</v>
      </c>
      <c r="I10" s="27" t="s">
        <v>778</v>
      </c>
      <c r="J10" s="28" t="s">
        <v>909</v>
      </c>
      <c r="K10" s="28"/>
      <c r="L10" s="29" t="s">
        <v>779</v>
      </c>
      <c r="M10" s="30" t="s">
        <v>780</v>
      </c>
      <c r="N10" s="31"/>
    </row>
    <row r="11" spans="1:14" ht="45" x14ac:dyDescent="0.25">
      <c r="A11" s="23" t="s">
        <v>781</v>
      </c>
      <c r="B11" s="24" t="s">
        <v>782</v>
      </c>
      <c r="C11" s="25" t="s">
        <v>70</v>
      </c>
      <c r="D11" s="25" t="s">
        <v>983</v>
      </c>
      <c r="E11" s="25" t="s">
        <v>783</v>
      </c>
      <c r="F11" s="25" t="s">
        <v>784</v>
      </c>
      <c r="G11" s="26">
        <v>320000</v>
      </c>
      <c r="H11" s="26">
        <v>600000</v>
      </c>
      <c r="I11" s="27" t="s">
        <v>778</v>
      </c>
      <c r="J11" s="32" t="s">
        <v>910</v>
      </c>
      <c r="K11" s="28"/>
      <c r="L11" s="29" t="s">
        <v>785</v>
      </c>
      <c r="M11" s="30" t="s">
        <v>780</v>
      </c>
      <c r="N11" s="31"/>
    </row>
    <row r="12" spans="1:14" ht="45" x14ac:dyDescent="0.25">
      <c r="A12" s="23" t="s">
        <v>786</v>
      </c>
      <c r="B12" s="24" t="s">
        <v>787</v>
      </c>
      <c r="C12" s="25" t="s">
        <v>788</v>
      </c>
      <c r="D12" s="25" t="s">
        <v>789</v>
      </c>
      <c r="E12" s="25" t="s">
        <v>783</v>
      </c>
      <c r="F12" s="25" t="s">
        <v>784</v>
      </c>
      <c r="G12" s="26">
        <v>320000</v>
      </c>
      <c r="H12" s="26">
        <v>600000</v>
      </c>
      <c r="I12" s="27" t="s">
        <v>778</v>
      </c>
      <c r="J12" s="32" t="s">
        <v>910</v>
      </c>
      <c r="K12" s="28"/>
      <c r="L12" s="29" t="s">
        <v>785</v>
      </c>
      <c r="M12" s="30" t="s">
        <v>780</v>
      </c>
      <c r="N12" s="31"/>
    </row>
    <row r="13" spans="1:14" ht="45" x14ac:dyDescent="0.25">
      <c r="A13" s="70" t="s">
        <v>790</v>
      </c>
      <c r="B13" s="24" t="s">
        <v>791</v>
      </c>
      <c r="C13" s="25" t="s">
        <v>792</v>
      </c>
      <c r="D13" s="25" t="s">
        <v>793</v>
      </c>
      <c r="E13" s="25" t="s">
        <v>794</v>
      </c>
      <c r="F13" s="25" t="s">
        <v>777</v>
      </c>
      <c r="G13" s="26">
        <v>23200</v>
      </c>
      <c r="H13" s="26">
        <v>30000</v>
      </c>
      <c r="I13" s="27" t="s">
        <v>778</v>
      </c>
      <c r="J13" s="28" t="s">
        <v>795</v>
      </c>
      <c r="K13" s="28"/>
      <c r="L13" s="29" t="s">
        <v>779</v>
      </c>
      <c r="M13" s="30" t="s">
        <v>780</v>
      </c>
      <c r="N13" s="31"/>
    </row>
    <row r="14" spans="1:14" ht="30" x14ac:dyDescent="0.25">
      <c r="A14" s="71" t="s">
        <v>966</v>
      </c>
      <c r="B14" s="72" t="s">
        <v>906</v>
      </c>
      <c r="C14" s="25" t="s">
        <v>561</v>
      </c>
      <c r="D14" s="25" t="s">
        <v>907</v>
      </c>
      <c r="E14" s="25" t="s">
        <v>908</v>
      </c>
      <c r="F14" s="25" t="s">
        <v>777</v>
      </c>
      <c r="G14" s="26">
        <v>205000</v>
      </c>
      <c r="H14" s="26">
        <v>510516</v>
      </c>
      <c r="I14" s="27" t="s">
        <v>778</v>
      </c>
      <c r="J14" s="28" t="s">
        <v>935</v>
      </c>
      <c r="K14" s="28"/>
      <c r="L14" s="29" t="s">
        <v>779</v>
      </c>
      <c r="M14" s="30" t="s">
        <v>780</v>
      </c>
      <c r="N14" s="31"/>
    </row>
    <row r="15" spans="1:14" ht="84" x14ac:dyDescent="0.25">
      <c r="A15" s="71" t="s">
        <v>967</v>
      </c>
      <c r="B15" s="73" t="s">
        <v>483</v>
      </c>
      <c r="C15" s="49" t="s">
        <v>933</v>
      </c>
      <c r="D15" s="25" t="s">
        <v>934</v>
      </c>
      <c r="E15" s="25" t="s">
        <v>908</v>
      </c>
      <c r="F15" s="25" t="s">
        <v>777</v>
      </c>
      <c r="G15" s="26">
        <v>263000</v>
      </c>
      <c r="H15" s="26">
        <v>423000</v>
      </c>
      <c r="I15" s="27" t="s">
        <v>778</v>
      </c>
      <c r="J15" s="28" t="s">
        <v>936</v>
      </c>
      <c r="K15" s="28"/>
      <c r="L15" s="29" t="s">
        <v>779</v>
      </c>
      <c r="M15" s="30" t="s">
        <v>780</v>
      </c>
      <c r="N15" s="31"/>
    </row>
    <row r="16" spans="1:14" ht="48" x14ac:dyDescent="0.25">
      <c r="A16" s="71" t="s">
        <v>968</v>
      </c>
      <c r="B16" s="79" t="s">
        <v>970</v>
      </c>
      <c r="C16" s="49" t="s">
        <v>972</v>
      </c>
      <c r="D16" s="25" t="s">
        <v>973</v>
      </c>
      <c r="E16" s="25" t="s">
        <v>974</v>
      </c>
      <c r="F16" s="25" t="s">
        <v>975</v>
      </c>
      <c r="G16" s="26"/>
      <c r="H16" s="26">
        <v>1681000</v>
      </c>
      <c r="I16" s="27" t="s">
        <v>778</v>
      </c>
      <c r="J16" s="28" t="s">
        <v>976</v>
      </c>
      <c r="K16" s="28"/>
      <c r="L16" s="29" t="s">
        <v>779</v>
      </c>
      <c r="M16" s="30" t="s">
        <v>780</v>
      </c>
      <c r="N16" s="80"/>
    </row>
    <row r="17" spans="1:14" ht="75" x14ac:dyDescent="0.25">
      <c r="A17" s="71" t="s">
        <v>969</v>
      </c>
      <c r="B17" s="79" t="s">
        <v>971</v>
      </c>
      <c r="C17" s="49" t="s">
        <v>977</v>
      </c>
      <c r="D17" s="25" t="s">
        <v>978</v>
      </c>
      <c r="E17" s="25" t="s">
        <v>974</v>
      </c>
      <c r="F17" s="25" t="s">
        <v>975</v>
      </c>
      <c r="G17" s="26"/>
      <c r="H17" s="26">
        <v>3097830</v>
      </c>
      <c r="I17" s="27" t="s">
        <v>778</v>
      </c>
      <c r="J17" s="28" t="s">
        <v>976</v>
      </c>
      <c r="K17" s="28"/>
      <c r="L17" s="29" t="s">
        <v>779</v>
      </c>
      <c r="M17" s="30" t="s">
        <v>780</v>
      </c>
      <c r="N17" s="80"/>
    </row>
    <row r="18" spans="1:14" x14ac:dyDescent="0.25">
      <c r="A18" s="33"/>
      <c r="B18" s="34" t="s">
        <v>797</v>
      </c>
      <c r="C18" s="34"/>
      <c r="D18" s="34"/>
      <c r="E18" s="34"/>
      <c r="F18" s="34"/>
      <c r="G18" s="35">
        <f>SUM(G10:G15)</f>
        <v>8023917</v>
      </c>
      <c r="H18" s="35">
        <f>SUM(H10:H17)</f>
        <v>26837766</v>
      </c>
      <c r="I18" s="36"/>
      <c r="J18" s="37"/>
      <c r="K18" s="38"/>
      <c r="L18" s="39"/>
      <c r="M18" s="40"/>
      <c r="N18" s="41"/>
    </row>
    <row r="19" spans="1:14" x14ac:dyDescent="0.25">
      <c r="A19" s="14"/>
      <c r="B19" s="14"/>
      <c r="G19" t="s">
        <v>798</v>
      </c>
      <c r="H19" s="42"/>
      <c r="J19" s="148" t="s">
        <v>799</v>
      </c>
      <c r="K19" s="148"/>
      <c r="L19" s="148"/>
    </row>
    <row r="20" spans="1:14" x14ac:dyDescent="0.25">
      <c r="A20" s="14"/>
      <c r="C20" s="43"/>
      <c r="G20" s="44" t="s">
        <v>800</v>
      </c>
      <c r="J20" s="167" t="s">
        <v>801</v>
      </c>
      <c r="K20" s="167"/>
      <c r="L20" s="167"/>
    </row>
    <row r="21" spans="1:14" x14ac:dyDescent="0.25">
      <c r="A21" s="14"/>
      <c r="B21" s="14"/>
      <c r="C21" s="45"/>
    </row>
    <row r="22" spans="1:14" x14ac:dyDescent="0.25">
      <c r="A22" s="14"/>
      <c r="G22" s="12"/>
    </row>
    <row r="23" spans="1:14" x14ac:dyDescent="0.25">
      <c r="A23" s="14"/>
    </row>
  </sheetData>
  <mergeCells count="20">
    <mergeCell ref="J19:L19"/>
    <mergeCell ref="J20:L20"/>
    <mergeCell ref="I7:I8"/>
    <mergeCell ref="J7:J8"/>
    <mergeCell ref="K7:K8"/>
    <mergeCell ref="L7:L8"/>
    <mergeCell ref="A1:F1"/>
    <mergeCell ref="H1:M1"/>
    <mergeCell ref="L3:M3"/>
    <mergeCell ref="M7:M8"/>
    <mergeCell ref="N7:N8"/>
    <mergeCell ref="A2:F2"/>
    <mergeCell ref="H2:M2"/>
    <mergeCell ref="A5:N5"/>
    <mergeCell ref="A7:A8"/>
    <mergeCell ref="B7:B8"/>
    <mergeCell ref="C7:D8"/>
    <mergeCell ref="E7:E8"/>
    <mergeCell ref="F7:F8"/>
    <mergeCell ref="G7:H7"/>
  </mergeCells>
  <dataValidations count="1">
    <dataValidation type="list" allowBlank="1" showInputMessage="1" showErrorMessage="1" sqref="L10:L18" xr:uid="{00000000-0002-0000-0100-000000000000}">
      <formula1>#REF!</formula1>
    </dataValidation>
  </dataValidations>
  <pageMargins left="0.2" right="0.2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Mihaela</cp:lastModifiedBy>
  <cp:lastPrinted>2025-08-26T12:42:36Z</cp:lastPrinted>
  <dcterms:created xsi:type="dcterms:W3CDTF">2024-12-17T13:03:38Z</dcterms:created>
  <dcterms:modified xsi:type="dcterms:W3CDTF">2025-08-27T08:32:06Z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17.2.11.0</vt:lpwstr>
  </property>
</Properties>
</file>